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<sst xmlns="http://schemas.openxmlformats.org/spreadsheetml/2006/main" count="6635" uniqueCount="2443">
  <si>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</si>
  <si>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</si>
  <si>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</si>
  <si>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</si>
  <si>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</si>
  <si>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</si>
  <si>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</si>
  <si>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</si>
  <si>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</si>
  <si>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</si>
  <si>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</si>
  <si>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</si>
  <si>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</si>
  <si>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</si>
  <si>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</si>
  <si>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</si>
  <si>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</si>
  <si>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</si>
  <si>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</si>
  <si>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</si>
  <si>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</si>
  <si>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</si>
  <si>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</si>
  <si>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</si>
  <si>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</si>
  <si>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</si>
  <si>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</si>
  <si>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</si>
  <si>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</si>
  <si>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</si>
  <si>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</si>
  <si>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</si>
  <si>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</si>
  <si>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</si>
  <si>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</si>
  <si>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</si>
  <si>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</si>
  <si>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</si>
  <si>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</si>
  <si>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</si>
  <si>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</si>
  <si>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</si>
  <si>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</si>
  <si>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</si>
  <si>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</si>
  <si>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</si>
  <si>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</si>
  <si>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</si>
  <si>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</si>
  <si>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</si>
  <si>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</si>
  <si>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</si>
  <si>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</si>
  <si>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</si>
  <si>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</si>
  <si>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</si>
  <si>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</si>
  <si>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</si>
  <si>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</si>
  <si>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</si>
  <si>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</si>
  <si>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</si>
  <si>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</si>
  <si>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</si>
  <si>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</si>
  <si>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</si>
  <si>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</si>
  <si>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</si>
  <si>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</si>
  <si>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</si>
  <si>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</si>
  <si>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</si>
  <si>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</si>
  <si>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</si>
  <si>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</si>
  <si>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</si>
  <si>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</si>
  <si>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</si>
  <si>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</si>
  <si>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</si>
  <si>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</si>
  <si>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</si>
  <si>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</si>
  <si>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</si>
  <si>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</si>
  <si>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</si>
  <si>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</si>
  <si>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</si>
  <si>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</si>
  <si>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</si>
  <si>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</si>
  <si>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</si>
  <si>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</si>
  <si>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</si>
  <si>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</si>
  <si>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</si>
  <si>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</si>
  <si>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</si>
  <si>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</si>
  <si>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</si>
  <si>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</si>
  <si>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</si>
  <si>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</si>
  <si>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</si>
  <si>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</si>
  <si>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</si>
  <si>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</si>
  <si>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</si>
  <si>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</si>
  <si>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</si>
  <si>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</si>
  <si>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</si>
  <si>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</si>
  <si>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</si>
  <si>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</si>
  <si>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</si>
  <si>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</si>
  <si>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</si>
  <si>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</si>
  <si>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</si>
  <si>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</si>
  <si>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</si>
  <si>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</si>
  <si>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</si>
  <si>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</si>
  <si>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</si>
  <si>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</si>
  <si>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</si>
  <si>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</si>
  <si>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</si>
  <si>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</si>
  <si>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</si>
  <si>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</si>
  <si>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</si>
  <si>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</si>
  <si>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</si>
  <si>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</si>
  <si>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</si>
  <si>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</si>
  <si>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</si>
  <si>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</si>
  <si>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</si>
  <si>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</si>
  <si>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</si>
  <si>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</si>
  <si>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</si>
  <si>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</si>
  <si>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</si>
  <si>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</si>
  <si>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</si>
  <si>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</si>
  <si>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</si>
  <si>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</si>
  <si>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</si>
  <si>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</si>
  <si>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</si>
  <si>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</si>
  <si>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</si>
  <si>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</si>
  <si>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</si>
  <si>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</si>
  <si>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</si>
  <si>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</si>
  <si>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</si>
  <si>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</si>
  <si>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</si>
  <si>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</si>
  <si>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</si>
  <si>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</si>
  <si>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</si>
  <si>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</si>
  <si>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</si>
  <si>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</si>
  <si>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</si>
  <si>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</si>
  <si>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</si>
  <si>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</si>
  <si>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</si>
  <si>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</si>
  <si>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</si>
  <si>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</si>
  <si>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</si>
  <si>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</si>
  <si>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</si>
  <si>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</si>
  <si>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</si>
  <si>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</si>
  <si>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</si>
  <si>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</si>
  <si>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</si>
  <si>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</si>
  <si>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</si>
  <si>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</si>
  <si>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</si>
  <si>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</si>
  <si>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</si>
  <si>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</si>
  <si>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</si>
  <si>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</si>
  <si>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</si>
  <si>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</si>
  <si>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</si>
  <si>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</si>
  <si>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</si>
  <si>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</si>
  <si>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</si>
  <si>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</si>
  <si>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</si>
  <si>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</si>
  <si>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</si>
  <si>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</si>
  <si>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</si>
  <si>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</si>
  <si>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</si>
  <si>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</si>
  <si>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</si>
  <si>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</si>
  <si>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</si>
  <si>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</si>
  <si>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</si>
  <si>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</si>
  <si>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</si>
  <si>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</si>
  <si>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</si>
  <si>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</si>
  <si>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</si>
  <si>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</si>
  <si>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</si>
  <si>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</si>
  <si>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</si>
  <si>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</si>
  <si>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</si>
  <si>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</si>
  <si>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</si>
  <si>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</si>
  <si>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</si>
  <si>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</si>
  <si>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</si>
  <si>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</si>
  <si>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</si>
  <si>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</si>
  <si>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</si>
  <si>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</si>
  <si>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</si>
  <si>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</si>
  <si>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</si>
  <si>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</si>
  <si>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</si>
  <si>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</si>
  <si>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</si>
  <si>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</si>
  <si>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</si>
  <si>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</si>
  <si>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</si>
  <si>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</si>
  <si>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</si>
  <si>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</si>
  <si>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</si>
  <si>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</si>
  <si>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</si>
  <si>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</si>
  <si>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</si>
  <si>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</si>
  <si>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</si>
  <si>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</si>
  <si>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</si>
  <si>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</si>
  <si>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</si>
  <si>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</si>
  <si>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</si>
  <si>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</si>
  <si>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</si>
  <si>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</si>
  <si>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</si>
  <si>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</si>
  <si>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</si>
  <si>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</si>
  <si>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</si>
  <si>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</si>
  <si>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</si>
  <si>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</si>
  <si>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</si>
  <si>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</si>
  <si>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</si>
  <si>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</si>
  <si>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</si>
  <si>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</si>
  <si>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</si>
  <si>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</si>
  <si>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</si>
  <si>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</si>
  <si>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</si>
  <si>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</si>
  <si>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</si>
  <si>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</si>
  <si>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</si>
  <si>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</si>
  <si>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</si>
  <si>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</si>
  <si>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</si>
  <si>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</si>
  <si>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</si>
  <si>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</si>
  <si>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</si>
  <si>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</si>
  <si>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</si>
  <si>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</si>
  <si>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</si>
  <si>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</si>
  <si>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</si>
  <si>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</si>
  <si>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</si>
  <si>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</si>
  <si>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</si>
  <si>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</si>
  <si>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</si>
  <si>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</si>
  <si>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</si>
  <si>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</si>
  <si>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</si>
  <si>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</si>
  <si>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</si>
  <si>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</si>
  <si>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</si>
  <si>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</si>
  <si>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</si>
  <si>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</si>
  <si>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</si>
  <si>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</si>
  <si>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</si>
  <si>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</si>
  <si>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</si>
  <si>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</si>
  <si>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</si>
  <si>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</si>
  <si>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</si>
  <si>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</si>
  <si>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</si>
  <si>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</si>
  <si>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</si>
  <si>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</si>
  <si>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</si>
  <si>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</si>
  <si>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</si>
  <si>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</si>
  <si>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</si>
  <si>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</si>
  <si>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</si>
  <si>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</si>
  <si>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</si>
  <si>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</si>
  <si>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</si>
  <si>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</si>
  <si>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</si>
  <si>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</si>
  <si>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</si>
  <si>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</si>
  <si>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</si>
  <si>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</si>
  <si>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</si>
  <si>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</si>
  <si>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</si>
  <si>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</si>
  <si>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</si>
  <si>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</si>
  <si>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</si>
  <si>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</si>
  <si>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</si>
  <si>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</si>
  <si>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</si>
  <si>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</si>
  <si>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</si>
  <si>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</si>
  <si>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</si>
  <si>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</si>
  <si>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</si>
  <si>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</si>
  <si>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</si>
  <si>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</si>
  <si>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</si>
  <si>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</si>
  <si>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</si>
  <si>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</si>
  <si>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</si>
  <si>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</si>
  <si>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</si>
  <si>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</si>
  <si>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</si>
  <si>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</si>
  <si>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</si>
  <si>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</si>
  <si>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</si>
  <si>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</si>
  <si>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</si>
  <si>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</si>
  <si>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</si>
  <si>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</si>
  <si>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</si>
  <si>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</si>
  <si>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</si>
  <si>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</si>
  <si>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</si>
  <si>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</si>
  <si>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</si>
  <si>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</si>
  <si>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</si>
  <si>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</si>
  <si>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</si>
  <si>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</si>
  <si>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</si>
  <si>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</si>
  <si>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</si>
  <si>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</si>
  <si>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</si>
  <si>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</si>
  <si>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</si>
  <si>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</si>
  <si>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</si>
  <si>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</si>
  <si>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</si>
  <si>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</si>
  <si>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</si>
  <si>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</si>
  <si>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</si>
  <si>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</si>
  <si>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</si>
  <si>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</si>
  <si>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</si>
  <si>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</si>
  <si>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</si>
  <si>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</si>
  <si>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</si>
  <si>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</si>
  <si>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</si>
  <si>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</si>
  <si>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</si>
  <si>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</si>
  <si>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</si>
  <si>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</si>
  <si>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</si>
  <si>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</si>
  <si>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</si>
  <si>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</si>
  <si>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</si>
  <si>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</si>
  <si>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</si>
  <si>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</si>
  <si>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</si>
  <si>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</si>
  <si>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</si>
  <si>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</si>
  <si>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</si>
  <si>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</si>
  <si>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</si>
  <si>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</si>
  <si>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</si>
  <si>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</si>
  <si>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</si>
  <si>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</si>
  <si>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</si>
  <si>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</si>
  <si>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</si>
  <si>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</si>
  <si>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</si>
  <si>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</si>
  <si>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</si>
  <si>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</si>
  <si>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</si>
  <si>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</si>
  <si>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</si>
  <si>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</si>
  <si>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</si>
  <si>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</si>
  <si>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</si>
  <si>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</si>
  <si>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</si>
  <si>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</si>
  <si>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</si>
  <si>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</si>
  <si>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</si>
  <si>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</si>
  <si>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</si>
  <si>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</si>
  <si>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</si>
  <si>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</si>
  <si>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</si>
  <si>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</si>
  <si>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</si>
  <si>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</si>
  <si>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</si>
  <si>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</si>
  <si>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</si>
  <si>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</si>
  <si>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</si>
  <si>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</si>
  <si>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</si>
  <si>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</si>
  <si>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</si>
  <si>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</si>
  <si>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</si>
  <si>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</si>
  <si>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</si>
  <si>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</si>
  <si>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</si>
  <si>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</si>
  <si>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</si>
  <si>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</si>
  <si>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</si>
  <si>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</si>
  <si>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</si>
  <si>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</si>
  <si>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</si>
  <si>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</si>
  <si>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</si>
  <si>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</si>
  <si>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</si>
  <si>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</si>
  <si>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</si>
  <si>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</si>
  <si>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</si>
  <si>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</si>
  <si>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</si>
  <si>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</si>
  <si>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</si>
  <si>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</si>
  <si>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</si>
  <si>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</si>
  <si>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</si>
  <si>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</si>
  <si>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</si>
  <si>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</si>
  <si>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</si>
  <si>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</si>
  <si>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</si>
  <si>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</si>
  <si>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</si>
  <si>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</si>
  <si>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</si>
  <si>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</si>
  <si>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</si>
  <si>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</si>
  <si>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</si>
  <si>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</si>
  <si>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</si>
  <si>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</si>
  <si>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</si>
  <si>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</si>
  <si>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</si>
  <si>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</si>
  <si>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</si>
  <si>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</si>
  <si>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</si>
  <si>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</si>
  <si>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</si>
  <si>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</si>
  <si>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</si>
  <si>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</si>
  <si>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</si>
  <si>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</si>
  <si>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</si>
  <si>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</si>
  <si>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</si>
  <si>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</si>
  <si>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</si>
  <si>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</si>
  <si>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</si>
  <si>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</si>
  <si>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</si>
  <si>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</si>
  <si>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</si>
  <si>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</si>
  <si>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</si>
  <si>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</si>
  <si>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</si>
  <si>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</si>
  <si>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</si>
  <si>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</si>
  <si>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</si>
  <si>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</si>
  <si>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</si>
  <si>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</si>
  <si>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</si>
  <si>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</si>
  <si>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</si>
  <si>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</si>
  <si>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</si>
  <si>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</si>
  <si>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</si>
  <si>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</si>
  <si>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</si>
  <si>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</si>
  <si>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</si>
  <si>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</si>
  <si>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</si>
  <si>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</si>
  <si>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</si>
  <si>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</si>
  <si>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</si>
  <si>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</si>
  <si>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</si>
  <si>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</si>
  <si>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</si>
  <si>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</si>
  <si>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</si>
  <si>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</si>
  <si>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</si>
  <si>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</si>
  <si>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</si>
  <si>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</si>
  <si>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</si>
  <si>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</si>
  <si>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</si>
  <si>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</si>
  <si>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</si>
  <si>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</si>
  <si>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</si>
  <si>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</si>
  <si>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</si>
  <si>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</si>
  <si>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</si>
  <si>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</si>
  <si>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</si>
  <si>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</si>
  <si>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</si>
  <si>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</si>
  <si>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</si>
  <si>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</si>
  <si>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</si>
  <si>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</si>
  <si>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</si>
  <si>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</si>
  <si>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</si>
  <si>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</si>
  <si>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</si>
  <si>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</si>
  <si>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</si>
  <si>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</si>
  <si>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</si>
  <si>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</si>
  <si>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</si>
  <si>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</si>
  <si>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</si>
  <si>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</si>
  <si>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</si>
  <si>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</si>
  <si>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</si>
  <si>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</si>
  <si>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</si>
  <si>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</si>
  <si>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</si>
  <si>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</si>
  <si>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</si>
  <si>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</si>
  <si>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</si>
  <si>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</si>
  <si>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</si>
  <si>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</si>
  <si>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</si>
  <si>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</si>
  <si>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</si>
  <si>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</si>
  <si>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</si>
  <si>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</si>
  <si>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</si>
  <si>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</si>
  <si>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</si>
  <si>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</si>
  <si>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</si>
  <si>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</si>
  <si>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</si>
  <si>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</si>
  <si>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</si>
  <si>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</si>
  <si>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</si>
  <si>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</si>
  <si>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</si>
  <si>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</si>
  <si>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</si>
  <si>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</si>
  <si>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</si>
  <si>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</si>
  <si>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</si>
  <si>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</si>
  <si>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</si>
  <si>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</si>
  <si>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</si>
  <si>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</si>
  <si>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</si>
  <si>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</si>
  <si>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</si>
  <si>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</si>
  <si>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</si>
  <si>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</si>
  <si>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</si>
  <si>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</si>
  <si>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</si>
  <si>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</si>
  <si>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</si>
  <si>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</si>
  <si>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</si>
  <si>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</si>
  <si>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</si>
  <si>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</si>
  <si>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</si>
  <si>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</si>
  <si>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</si>
  <si>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</si>
  <si>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</si>
  <si>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</si>
  <si>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</si>
  <si>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</si>
  <si>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</si>
  <si>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</si>
  <si>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</si>
  <si>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</si>
  <si>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</si>
  <si>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</si>
  <si>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</si>
  <si>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</si>
  <si>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</si>
  <si>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</si>
  <si>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</si>
  <si>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</si>
  <si>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</si>
  <si>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</si>
  <si>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</si>
  <si>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</si>
  <si>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</si>
  <si>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</si>
  <si>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</si>
  <si>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</si>
  <si>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</si>
  <si>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</si>
  <si>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</si>
  <si>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</si>
  <si>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</si>
  <si>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</si>
  <si>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</si>
  <si>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</si>
  <si>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</si>
  <si>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</si>
  <si>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</si>
  <si>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</si>
  <si>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</si>
  <si>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</si>
  <si>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</si>
  <si>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</si>
  <si>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</si>
  <si>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</si>
  <si>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</si>
  <si>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</si>
  <si>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</si>
  <si>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</si>
  <si>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</si>
  <si>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</si>
  <si>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</si>
  <si>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</si>
  <si>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</si>
  <si>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</si>
  <si>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</si>
  <si>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</si>
  <si>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</si>
  <si>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</si>
  <si>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</si>
  <si>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</si>
  <si>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</si>
  <si>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</si>
  <si>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</si>
  <si>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</si>
  <si>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</si>
  <si>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</si>
  <si>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</si>
  <si>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</si>
  <si>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</si>
  <si>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</si>
  <si>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</si>
  <si>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</si>
  <si>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</si>
  <si>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</si>
  <si>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</si>
  <si>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</si>
  <si>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</si>
  <si>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</si>
  <si>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</si>
  <si>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</si>
  <si>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</si>
  <si>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</si>
  <si>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</si>
  <si>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</si>
  <si>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</si>
  <si>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</si>
  <si>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</si>
  <si>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</si>
  <si>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</si>
  <si>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</si>
  <si>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</si>
  <si>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</si>
  <si>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</si>
  <si>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</si>
  <si>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</si>
  <si>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</si>
  <si>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</si>
  <si>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</si>
  <si>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</si>
  <si>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</si>
  <si>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</si>
  <si>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</si>
  <si>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</si>
  <si>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</si>
  <si>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</si>
  <si>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</si>
  <si>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</si>
  <si>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</si>
  <si>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</si>
  <si>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</si>
  <si>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</si>
  <si>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</si>
  <si>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</si>
  <si>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</si>
  <si>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</si>
  <si>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</si>
  <si>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</si>
  <si>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</si>
  <si>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</si>
  <si>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</si>
  <si>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</si>
  <si>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</si>
  <si>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</si>
  <si>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</si>
  <si>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</si>
  <si>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</si>
  <si>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</si>
  <si>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</si>
  <si>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</si>
  <si>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</si>
  <si>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</si>
  <si>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</si>
  <si>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</si>
  <si>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</si>
  <si>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</si>
  <si>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</si>
  <si>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</si>
  <si>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</si>
  <si>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</si>
  <si>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</si>
  <si>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</si>
  <si>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</si>
  <si>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</si>
  <si>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</si>
  <si>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</si>
  <si>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</si>
  <si>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</si>
  <si>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</si>
  <si>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</si>
  <si>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</si>
  <si>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</si>
  <si>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</si>
  <si>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</si>
  <si>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</si>
  <si>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</si>
  <si>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</si>
  <si>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</si>
  <si>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</si>
  <si>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</si>
  <si>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</si>
  <si>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</si>
  <si>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</si>
  <si>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</si>
  <si>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</si>
  <si>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</si>
  <si>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</si>
  <si>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</si>
  <si>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</si>
  <si>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</si>
  <si>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</si>
  <si>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</si>
  <si>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</si>
  <si>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</si>
  <si>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</si>
  <si>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</si>
  <si>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</si>
  <si>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</si>
  <si>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</si>
  <si>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</si>
  <si>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</si>
  <si>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</si>
  <si>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</si>
  <si>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</si>
  <si>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</si>
  <si>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</si>
  <si>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</si>
  <si>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</si>
  <si>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</si>
  <si>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</si>
  <si>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</si>
  <si>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</si>
  <si>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</si>
  <si>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</si>
  <si>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</si>
  <si>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</si>
  <si>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</si>
  <si>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</si>
  <si>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</si>
  <si>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</si>
  <si>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</si>
  <si>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</si>
  <si>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</si>
  <si>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</si>
  <si>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</si>
  <si>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</si>
  <si>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</si>
  <si>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</si>
  <si>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</si>
  <si>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</si>
  <si>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</si>
  <si>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</si>
  <si>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</si>
  <si>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</si>
  <si>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</si>
  <si>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</si>
  <si>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</si>
  <si>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</si>
  <si>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</si>
  <si>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</si>
  <si>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</si>
  <si>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</si>
  <si>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</si>
  <si>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</si>
  <si>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</si>
  <si>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</si>
  <si>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</si>
  <si>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</si>
  <si>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</si>
  <si>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</si>
  <si>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</si>
  <si>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</si>
  <si>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</si>
  <si>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</si>
  <si>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</si>
  <si>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</si>
  <si>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</si>
  <si>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</si>
  <si>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</si>
  <si>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</si>
  <si>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</si>
  <si>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</si>
  <si>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</si>
  <si>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</si>
  <si>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</si>
  <si>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</si>
  <si>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</si>
  <si>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</si>
  <si>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</si>
  <si>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</si>
  <si>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</si>
  <si>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</si>
  <si>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</si>
  <si>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</si>
  <si>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</si>
  <si>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</si>
  <si>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</si>
  <si>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</si>
  <si>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</si>
  <si>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</si>
  <si>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</si>
  <si>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</si>
  <si>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</si>
  <si>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</si>
  <si>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</si>
  <si>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</si>
  <si>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</si>
  <si>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</si>
  <si>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</si>
  <si>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</si>
  <si>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</si>
  <si>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</si>
  <si>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</si>
  <si>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</si>
  <si>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</si>
  <si>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</si>
  <si>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</si>
  <si>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</si>
  <si>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</si>
  <si>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</si>
  <si>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</si>
  <si>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</si>
  <si>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</si>
  <si>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</si>
  <si>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</si>
  <si>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</si>
  <si>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</si>
  <si>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</si>
  <si>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</si>
  <si>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</si>
  <si>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</si>
  <si>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</si>
  <si>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</si>
  <si>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</si>
  <si>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</si>
  <si>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</si>
  <si>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</si>
  <si>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</si>
  <si>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</si>
  <si>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</si>
  <si>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</si>
  <si>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</si>
  <si>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</si>
  <si>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</si>
  <si>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</si>
  <si>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</si>
  <si>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</si>
  <si>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</si>
  <si>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</si>
  <si>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</si>
  <si>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</si>
  <si>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</si>
  <si>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</si>
  <si>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</si>
  <si>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</si>
  <si>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</si>
  <si>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</si>
  <si>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</si>
  <si>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</si>
  <si>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</si>
  <si>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</si>
  <si>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</si>
  <si>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</si>
  <si>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</si>
  <si>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</si>
  <si>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</si>
  <si>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</si>
  <si>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</si>
  <si>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</si>
  <si>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</si>
  <si>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</si>
  <si>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</si>
  <si>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</si>
  <si>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</si>
  <si>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</si>
  <si>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</si>
  <si>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</si>
  <si>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</si>
  <si>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</si>
  <si>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</si>
  <si>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</si>
  <si>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</si>
  <si>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</si>
  <si>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</si>
  <si>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</si>
  <si>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</si>
  <si>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</si>
  <si>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</si>
  <si>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</si>
  <si>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</si>
  <si>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</si>
  <si>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</si>
  <si>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</si>
  <si>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</si>
  <si>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</si>
  <si>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</si>
  <si>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</si>
  <si>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</si>
  <si>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</si>
  <si>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</si>
  <si>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</si>
  <si>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</si>
  <si>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</si>
  <si>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</si>
  <si>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</si>
  <si>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</si>
  <si>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</si>
  <si>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</si>
  <si>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</si>
  <si>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</si>
  <si>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</si>
  <si>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</si>
  <si>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</si>
  <si>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</si>
  <si>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</si>
  <si>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</si>
  <si>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</si>
  <si>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</si>
  <si>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</si>
  <si>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</si>
  <si>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</si>
  <si>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</si>
  <si>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</si>
  <si>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</si>
  <si>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</si>
  <si>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</si>
  <si>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</si>
  <si>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</si>
  <si>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</si>
  <si>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</si>
  <si>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</si>
  <si>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</si>
  <si>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</si>
  <si>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</si>
  <si>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</si>
  <si>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</si>
  <si>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</si>
  <si>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</si>
  <si>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</si>
  <si>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</si>
  <si>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</si>
  <si>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</si>
  <si>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</si>
  <si>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</si>
  <si>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</si>
  <si>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</si>
  <si>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</si>
  <si>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</si>
  <si>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</si>
  <si>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</si>
  <si>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</si>
  <si>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</si>
  <si>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</si>
  <si>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</si>
  <si>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</si>
  <si>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</si>
  <si>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</si>
  <si>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</si>
  <si>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</si>
  <si>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</si>
  <si>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</si>
  <si>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</si>
  <si>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</si>
  <si>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</si>
  <si>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</si>
  <si>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</si>
  <si>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</si>
  <si>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</si>
  <si>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</si>
  <si>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</si>
  <si>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</si>
  <si>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</si>
  <si>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</si>
  <si>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</si>
  <si>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</si>
  <si>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</si>
  <si>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</si>
  <si>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</si>
  <si>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</si>
  <si>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</si>
  <si>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</si>
  <si>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</si>
  <si>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</si>
  <si>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</si>
  <si>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</si>
  <si>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</si>
  <si>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</si>
  <si>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</si>
  <si>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</si>
  <si>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</si>
  <si>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</si>
  <si>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</si>
  <si>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</si>
  <si>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</si>
  <si>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</si>
  <si>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</si>
  <si>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</si>
  <si>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</si>
  <si>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</si>
  <si>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</si>
  <si>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</si>
  <si>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</si>
  <si>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</si>
  <si>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</si>
  <si>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</si>
  <si>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</si>
  <si>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</si>
  <si>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</si>
  <si>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</si>
  <si>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</si>
  <si>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</si>
  <si>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</si>
  <si>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</si>
  <si>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</si>
  <si>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</si>
  <si>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</si>
  <si>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</si>
  <si>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</si>
  <si>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</si>
  <si>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</si>
  <si>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</si>
  <si>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</si>
  <si>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</si>
  <si>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</si>
  <si>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</si>
  <si>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</si>
  <si>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</si>
  <si>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</si>
  <si>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</si>
  <si>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</si>
  <si>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</si>
  <si>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</si>
  <si>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</si>
  <si>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</si>
  <si>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</si>
  <si>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</si>
  <si>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</si>
  <si>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</si>
  <si>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</si>
  <si>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</si>
  <si>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</si>
  <si>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</si>
  <si>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</si>
  <si>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</si>
  <si>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</si>
  <si>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</si>
  <si>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</si>
  <si>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</si>
  <si>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</si>
  <si>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</si>
  <si>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</si>
  <si>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</si>
  <si>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</si>
  <si>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</si>
  <si>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</si>
  <si>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</si>
  <si>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</si>
  <si>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</si>
  <si>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</si>
  <si>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</si>
  <si>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</si>
  <si>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</si>
  <si>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</si>
  <si>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</si>
  <si>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</si>
  <si>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</si>
  <si>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</si>
  <si>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</si>
  <si>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</si>
  <si>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</si>
  <si>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</si>
  <si>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</si>
  <si>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</si>
  <si>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</si>
  <si>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</si>
  <si>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</si>
  <si>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</si>
  <si>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</si>
  <si>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</si>
  <si>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</si>
  <si>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</si>
  <si>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</si>
  <si>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</si>
  <si>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</si>
  <si>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</si>
  <si>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</si>
  <si>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</si>
  <si>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</si>
  <si>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</si>
  <si>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</si>
  <si>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</si>
  <si>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</si>
  <si>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</si>
  <si>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</si>
  <si>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</si>
  <si>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</si>
  <si>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</si>
  <si>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</si>
  <si>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</si>
  <si>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</si>
  <si>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</si>
  <si>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</si>
  <si>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</si>
  <si>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</si>
  <si>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</si>
  <si>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</si>
  <si>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</si>
  <si>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</si>
  <si>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</si>
  <si>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</si>
  <si>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</si>
  <si>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</si>
  <si>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</si>
  <si>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</si>
  <si>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</si>
  <si>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</si>
  <si>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</si>
  <si>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</si>
  <si>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</si>
  <si>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</si>
  <si>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</si>
  <si>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</si>
  <si>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</si>
  <si>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</si>
  <si>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</si>
  <si>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</si>
  <si>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</si>
  <si>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</si>
  <si>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</si>
  <si>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</si>
  <si>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</si>
  <si>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</si>
  <si>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</si>
  <si>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</si>
  <si>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</si>
  <si>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</si>
  <si>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</si>
  <si>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</si>
  <si>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</si>
  <si>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</si>
  <si>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</si>
  <si>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</si>
  <si>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</si>
  <si>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</si>
  <si>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</si>
  <si>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</si>
  <si>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</si>
  <si>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</si>
  <si>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</si>
  <si>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</si>
  <si>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</si>
  <si>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</si>
  <si>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</si>
  <si>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</si>
  <si>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</si>
  <si>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</si>
  <si>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</si>
  <si>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</si>
  <si>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</si>
  <si>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</si>
  <si>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</si>
  <si>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</si>
  <si>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</si>
  <si>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</si>
  <si>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</si>
  <si>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</si>
  <si>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</si>
  <si>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</si>
  <si>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</si>
  <si>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</si>
  <si>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</si>
  <si>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</si>
  <si>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</si>
  <si>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</si>
  <si>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</si>
  <si>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</si>
  <si>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</si>
  <si>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</si>
  <si>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</si>
  <si>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</si>
  <si>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</si>
  <si>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</si>
  <si>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</si>
  <si>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</si>
  <si>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</si>
  <si>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</si>
  <si>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</si>
  <si>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</si>
  <si>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</si>
  <si>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</si>
  <si>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</si>
  <si>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</si>
  <si>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</si>
  <si>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</si>
  <si>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</si>
  <si>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</si>
  <si>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</si>
  <si>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</si>
  <si>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</si>
  <si>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</si>
  <si>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</si>
  <si>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</si>
  <si>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</si>
  <si>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</si>
  <si>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</si>
  <si>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</si>
  <si>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</si>
  <si>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</si>
  <si>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</si>
  <si>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</si>
  <si>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</si>
  <si>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</si>
  <si>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</si>
  <si>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</si>
  <si>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</si>
  <si>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</si>
  <si>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</si>
  <si>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</si>
  <si>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</si>
  <si>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</si>
  <si>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</si>
  <si>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</si>
  <si>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</si>
  <si>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</si>
  <si>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</si>
  <si>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</si>
  <si>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</si>
  <si>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</si>
  <si>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</si>
  <si>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</si>
  <si>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</si>
  <si>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</si>
  <si>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</si>
  <si>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</si>
  <si>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</si>
  <si>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</si>
  <si>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</si>
  <si>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</si>
  <si>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</si>
  <si>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</si>
  <si>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</si>
  <si>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</si>
  <si>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</si>
  <si>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</si>
  <si>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</si>
  <si>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</si>
  <si>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</si>
  <si>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</si>
  <si>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</si>
  <si>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</si>
  <si>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</si>
  <si>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</si>
  <si>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</si>
  <si>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</si>
  <si>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</si>
  <si>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</si>
  <si>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</si>
  <si>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</si>
  <si>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</si>
  <si>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</si>
  <si>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</si>
  <si>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</si>
  <si>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</si>
  <si>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</si>
  <si>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</si>
  <si>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</si>
  <si>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</si>
  <si>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</si>
  <si>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</si>
  <si>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</si>
  <si>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</si>
  <si>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</si>
  <si>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</si>
  <si>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</si>
  <si>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</si>
  <si>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</si>
  <si>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</si>
  <si>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</si>
  <si>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</si>
  <si>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</si>
  <si>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</si>
  <si>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</si>
  <si>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</si>
  <si>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</si>
  <si>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</si>
  <si>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</si>
  <si>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</si>
  <si>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</si>
  <si>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</si>
  <si>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</si>
  <si>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</si>
  <si>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</si>
  <si>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</si>
  <si>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</si>
  <si>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</si>
  <si>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</si>
  <si>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</si>
  <si>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</si>
  <si>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</si>
  <si>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</si>
  <si>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</si>
  <si>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</si>
  <si>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</si>
  <si>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</si>
  <si>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</si>
  <si>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</si>
  <si>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</si>
  <si>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</si>
  <si>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</si>
  <si>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</si>
  <si>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</si>
  <si>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</si>
  <si>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</si>
  <si>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</si>
  <si>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</si>
  <si>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</si>
  <si>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</si>
  <si>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</si>
  <si>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</si>
  <si>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</si>
  <si>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</si>
  <si>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</si>
  <si>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</si>
  <si>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</si>
  <si>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</si>
  <si>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</si>
  <si>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</si>
  <si>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</si>
  <si>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</si>
  <si>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</si>
  <si>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</si>
  <si>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</si>
  <si>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</si>
  <si>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</si>
  <si>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</si>
  <si>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</si>
  <si>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</si>
  <si>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</si>
  <si>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</si>
  <si>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</si>
  <si>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</si>
  <si>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</si>
  <si>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</si>
  <si>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</si>
  <si>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</si>
  <si>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</si>
  <si>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</si>
  <si>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</si>
  <si>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</si>
  <si>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</si>
  <si>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</si>
  <si>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</si>
  <si>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</si>
  <si>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</si>
  <si>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</si>
  <si>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</si>
  <si>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</si>
  <si>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</si>
  <si>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</si>
  <si>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</si>
  <si>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</si>
  <si>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</si>
  <si>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</si>
  <si>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</si>
  <si>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</si>
  <si>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</si>
  <si>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</si>
  <si>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</si>
  <si>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</si>
  <si>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</si>
  <si>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</si>
  <si>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</si>
  <si>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</si>
  <si>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</si>
  <si>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</si>
  <si>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</si>
  <si>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</si>
  <si>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</si>
  <si>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</si>
  <si>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</si>
  <si>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</si>
  <si>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</si>
  <si>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</si>
  <si>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</si>
  <si>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</si>
  <si>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</si>
  <si>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</si>
  <si>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</si>
  <si>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</si>
  <si>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</si>
  <si>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</si>
  <si>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</si>
  <si>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</si>
  <si>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</si>
  <si>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</si>
  <si>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</si>
  <si>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</si>
  <si>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</si>
  <si>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</si>
  <si>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</si>
  <si>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</si>
  <si>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</si>
  <si>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</si>
  <si>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</si>
  <si>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</si>
  <si>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</si>
  <si>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</si>
  <si>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</si>
  <si>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</si>
  <si>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</si>
  <si>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</si>
  <si>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</si>
  <si>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</si>
  <si>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</si>
  <si>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</si>
  <si>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</si>
  <si>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</si>
  <si>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</si>
  <si>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</si>
  <si>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</si>
  <si>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</si>
  <si>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</si>
  <si>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</si>
  <si>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</si>
  <si>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</si>
  <si>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</si>
  <si>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</si>
  <si>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</si>
  <si>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</si>
  <si>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</si>
  <si>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</si>
  <si>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</si>
  <si>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</si>
  <si>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</si>
  <si>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</si>
  <si>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</si>
  <si>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</si>
  <si>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</si>
  <si>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</si>
  <si>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</si>
  <si>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</si>
  <si>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</si>
  <si>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</si>
  <si>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</si>
  <si>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</si>
  <si>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</si>
  <si>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</si>
  <si>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</si>
  <si>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</si>
  <si>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</si>
  <si>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</si>
  <si>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</si>
  <si>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</si>
  <si>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</si>
  <si>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</si>
  <si>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</si>
  <si>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</si>
  <si>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</si>
  <si>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</si>
  <si>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</si>
  <si>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</si>
  <si>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</si>
  <si>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</si>
  <si>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</si>
  <si>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</si>
  <si>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</si>
  <si>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</si>
  <si>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</si>
  <si>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</si>
  <si>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</si>
  <si>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</si>
  <si>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</si>
  <si>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</si>
  <si>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</si>
  <si>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</si>
  <si>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</si>
  <si>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</si>
  <si>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</si>
  <si>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</si>
  <si>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</si>
  <si>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</si>
  <si>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</si>
  <si>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</si>
  <si>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</si>
  <si>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</si>
  <si>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</si>
  <si>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</si>
  <si>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</si>
  <si>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</si>
  <si>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</si>
  <si>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</si>
  <si>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</si>
  <si>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</si>
  <si>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</si>
  <si>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</si>
  <si>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</si>
  <si>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</si>
  <si>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</si>
  <si>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</si>
  <si>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</si>
  <si>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</si>
  <si>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</si>
  <si>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</si>
  <si>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</si>
  <si>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</si>
  <si>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</si>
  <si>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</si>
  <si>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</si>
  <si>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</si>
  <si>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</si>
  <si>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</si>
  <si>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</si>
  <si>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</si>
  <si>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</si>
  <si>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</si>
  <si>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</si>
  <si>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</si>
  <si>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</si>
  <si>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</si>
  <si>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</si>
  <si>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</si>
  <si>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</si>
  <si>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</si>
  <si>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</si>
  <si>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</si>
  <si>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</si>
  <si>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</si>
  <si>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</si>
  <si>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</si>
  <si>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</si>
  <si>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</si>
  <si>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</si>
  <si>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</si>
  <si>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</si>
  <si>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</si>
  <si>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</si>
  <si>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</si>
  <si>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</si>
  <si>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</si>
  <si>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</si>
  <si>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</si>
  <si>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</si>
  <si>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</si>
  <si>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</si>
  <si>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</si>
  <si>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</si>
  <si>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</si>
  <si>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</si>
  <si>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</si>
  <si>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</si>
  <si>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</si>
  <si>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</si>
  <si>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</si>
  <si>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</si>
  <si>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</si>
  <si>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</si>
  <si>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</si>
  <si>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</si>
  <si>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</si>
  <si>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</si>
  <si>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</si>
  <si>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</si>
  <si>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</si>
  <si>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</si>
  <si>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</si>
  <si>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</si>
  <si>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</si>
  <si>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</si>
  <si>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</si>
  <si>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</si>
  <si>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</si>
  <si>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</si>
  <si>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</si>
  <si>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</si>
  <si>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</si>
  <si>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</si>
  <si>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</si>
  <si>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</si>
  <si>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</si>
  <si>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</si>
  <si>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</si>
  <si>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</si>
  <si>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</si>
  <si>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</si>
  <si>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</si>
  <si>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</si>
  <si>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</si>
  <si>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</si>
  <si>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</si>
  <si>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</si>
  <si>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</si>
  <si>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</si>
  <si>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</si>
  <si>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</si>
  <si>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</si>
  <si>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</si>
  <si>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</si>
  <si>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</si>
  <si>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</si>
  <si>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</si>
  <si>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</si>
  <si>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</si>
  <si>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</si>
  <si>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</si>
  <si>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</si>
  <si>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</si>
  <si>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</si>
  <si>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</si>
  <si>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</si>
  <si>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</si>
  <si>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</si>
  <si>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</si>
  <si>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</si>
  <si>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</si>
  <si>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</si>
  <si>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</si>
  <si>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</si>
  <si>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</si>
  <si>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</si>
  <si>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</si>
  <si>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</si>
  <si>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</si>
  <si>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</si>
  <si>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</si>
  <si>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</si>
  <si>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</si>
  <si>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</si>
  <si>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</si>
  <si>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</si>
  <si>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</si>
  <si>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</si>
  <si>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</si>
  <si>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</si>
  <si>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</si>
  <si>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</si>
  <si>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</si>
  <si>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</si>
  <si>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</si>
  <si>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</si>
  <si>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</si>
  <si>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</si>
  <si>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</si>
  <si>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</si>
  <si>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</si>
  <si>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</si>
  <si>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</si>
  <si>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</si>
  <si>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</si>
  <si>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</si>
  <si>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</si>
  <si>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</si>
  <si>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</si>
  <si>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</si>
  <si>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</si>
  <si>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</si>
  <si>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</si>
  <si>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</si>
  <si>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</si>
  <si>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</si>
  <si>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</si>
  <si>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</si>
  <si>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</si>
  <si>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</si>
  <si>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</si>
  <si>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</si>
  <si>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</si>
  <si>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</si>
  <si>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</si>
  <si>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</si>
  <si>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</si>
  <si>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</si>
  <si>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</si>
  <si>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</si>
  <si>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</si>
  <si>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</si>
  <si>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</si>
  <si>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</si>
  <si>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</si>
  <si>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</si>
  <si>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</si>
  <si>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</si>
  <si>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</si>
  <si>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</si>
  <si>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</si>
  <si>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</si>
  <si>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</si>
  <si>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</si>
  <si>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</si>
  <si>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</si>
  <si>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</si>
  <si>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</si>
  <si>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</si>
  <si>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</si>
  <si>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</si>
  <si>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</si>
  <si>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</si>
  <si>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</si>
  <si>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</si>
  <si>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</si>
  <si>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</si>
  <si>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</si>
  <si>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</si>
  <si>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</si>
  <si>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</si>
  <si>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</si>
  <si>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</si>
  <si>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</si>
  <si>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</si>
  <si>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</si>
  <si>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</si>
  <si>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</si>
  <si>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</si>
  <si>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</si>
  <si>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</si>
  <si>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</si>
  <si>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</si>
  <si>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</si>
  <si>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</si>
  <si>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</si>
  <si>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</si>
  <si>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</si>
  <si>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</si>
  <si>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</si>
  <si>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</si>
  <si>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</si>
  <si>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</si>
  <si>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</si>
  <si>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</si>
  <si>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</si>
  <si>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</si>
  <si>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</si>
  <si>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</si>
  <si>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</si>
  <si>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</si>
  <si>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</si>
  <si>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</si>
  <si>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</si>
  <si>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</si>
  <si>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</si>
  <si>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</si>
  <si>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</si>
  <si>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</si>
  <si>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</si>
  <si>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</si>
  <si>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</si>
  <si>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</si>
  <si>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</si>
  <si>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</si>
  <si>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</si>
  <si>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</si>
  <si>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</si>
  <si>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</si>
  <si>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</si>
  <si>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</si>
  <si>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</si>
  <si>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</si>
  <si>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</si>
  <si>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</si>
  <si>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</si>
  <si>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</si>
  <si>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</si>
  <si>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</si>
  <si>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</si>
  <si>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</si>
  <si>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</si>
  <si>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</si>
  <si>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</si>
  <si>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</si>
  <si>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</si>
  <si>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</si>
  <si>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</si>
  <si>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</si>
  <si>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</si>
  <si>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</si>
  <si>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</si>
  <si>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</si>
  <si>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</si>
  <si>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</si>
  <si>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</si>
  <si>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</si>
  <si>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</si>
  <si>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</si>
  <si>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</si>
  <si>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</si>
  <si>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</si>
  <si>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</si>
  <si>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</si>
  <si>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</si>
  <si>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</si>
  <si>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</si>
  <si>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</si>
  <si>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</si>
  <si>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</si>
  <si>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</si>
  <si>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</si>
  <si>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</si>
  <si>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</si>
  <si>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</si>
  <si>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</si>
  <si>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</si>
  <si>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</si>
  <si>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</si>
  <si>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</si>
  <si>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</si>
  <si>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</si>
  <si>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</si>
  <si>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</si>
  <si>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</si>
  <si>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</si>
  <si>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</si>
  <si>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</si>
  <si>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</si>
  <si>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</si>
  <si>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</si>
  <si>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</si>
  <si>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</si>
  <si>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</si>
  <si>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</si>
  <si>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</si>
  <si>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</si>
  <si>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</si>
  <si>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</si>
  <si>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</si>
  <si>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</si>
  <si>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</si>
  <si>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</si>
  <si>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</si>
  <si>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</si>
  <si>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</si>
  <si>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</si>
  <si>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</si>
  <si>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</si>
  <si>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</si>
  <si>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</si>
  <si>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</si>
  <si>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</si>
  <si>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</si>
  <si>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</si>
  <si>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</si>
  <si>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</si>
  <si>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</si>
  <si>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</si>
  <si>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</si>
  <si>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</si>
  <si>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</si>
  <si>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</si>
  <si>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</si>
  <si>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</si>
  <si>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</si>
  <si>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</si>
  <si>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</si>
  <si>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</si>
  <si>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</si>
  <si>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</si>
  <si>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</si>
  <si>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</si>
  <si>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</si>
  <si>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</si>
  <si>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</si>
  <si>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</si>
  <si>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</si>
  <si>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</si>
  <si>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</si>
  <si>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</si>
  <si>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</si>
  <si>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</si>
  <si>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</si>
  <si>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</si>
  <si>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</si>
  <si>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</si>
  <si>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</si>
  <si>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</si>
  <si>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</si>
  <si>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</si>
  <si>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</si>
  <si>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</si>
  <si>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</si>
  <si>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</si>
  <si>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</si>
  <si>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</si>
  <si>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</si>
  <si>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</si>
  <si>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</si>
  <si>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</si>
  <si>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</si>
  <si>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</si>
  <si>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</si>
  <si>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</si>
  <si>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</si>
  <si>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</si>
  <si>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</si>
  <si>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</si>
  <si>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</si>
  <si>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</si>
  <si>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</si>
  <si>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</si>
  <si>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</si>
  <si>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</si>
  <si>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</si>
  <si>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</si>
  <si>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</si>
  <si>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</si>
  <si>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</si>
  <si>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</si>
  <si>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</si>
  <si>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</si>
  <si>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</si>
  <si>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</si>
  <si>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</si>
  <si>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</si>
  <si>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</si>
  <si>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</si>
  <si>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</si>
  <si>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</si>
  <si>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</si>
  <si>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</si>
  <si>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</si>
  <si>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</si>
  <si>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</si>
  <si>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</si>
  <si>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</si>
  <si>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</si>
  <si>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</si>
  <si>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</si>
  <si>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</si>
  <si>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</si>
  <si>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</si>
  <si>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</si>
  <si>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</si>
  <si>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</si>
  <si>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</si>
  <si>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</si>
  <si>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</si>
  <si>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</si>
  <si>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</si>
  <si>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</si>
  <si>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</si>
  <si>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</si>
  <si>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</si>
  <si>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</si>
  <si>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</si>
  <si>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</si>
  <si>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</si>
  <si>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</si>
  <si>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</si>
  <si>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</si>
  <si>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</si>
  <si>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</si>
  <si>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</si>
  <si>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</si>
  <si>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</si>
  <si>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</si>
  <si>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</si>
  <si>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</si>
  <si>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</si>
  <si>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</si>
  <si>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</si>
  <si>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</si>
  <si>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</si>
  <si>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</si>
  <si>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</si>
  <si>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</si>
  <si>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</si>
  <si>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</si>
  <si>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</si>
  <si>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</si>
  <si>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</si>
  <si>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</si>
  <si>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</si>
  <si>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</si>
  <si>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</si>
  <si>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</si>
  <si>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</si>
  <si>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</si>
  <si>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</si>
  <si>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</si>
  <si>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</si>
  <si>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</si>
  <si>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</si>
  <si>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</si>
  <si>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</si>
  <si>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</si>
  <si>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</si>
  <si>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</si>
  <si>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</si>
  <si>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</si>
  <si>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</si>
  <si>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</si>
  <si>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</si>
  <si>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</si>
  <si>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</si>
  <si>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</si>
  <si>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</si>
  <si>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</si>
  <si>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</si>
  <si>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</si>
  <si>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</si>
  <si>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</si>
  <si>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</si>
  <si>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</si>
  <si>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</si>
  <si>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</si>
  <si>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</si>
  <si>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</si>
  <si>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</si>
  <si>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</si>
  <si>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</si>
  <si>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</si>
  <si>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</si>
  <si>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</si>
  <si>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</si>
  <si>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</si>
  <si>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</si>
  <si>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</si>
  <si>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</si>
  <si>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</si>
  <si>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</si>
  <si>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</si>
  <si>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</si>
  <si>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</si>
  <si>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</si>
  <si>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</si>
  <si>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</si>
  <si>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</si>
  <si>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</si>
  <si>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</si>
  <si>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</si>
  <si>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</si>
  <si>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</si>
  <si>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</si>
  <si>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</si>
  <si>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</si>
  <si>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</si>
  <si>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</si>
  <si>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</si>
  <si>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</si>
  <si>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</si>
  <si>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</si>
  <si>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</si>
  <si>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</si>
  <si>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</si>
  <si>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</si>
  <si>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</si>
  <si>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</si>
  <si>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</si>
  <si>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</si>
  <si>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</si>
  <si>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</si>
  <si>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</si>
  <si>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</si>
  <si>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</si>
  <si>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</si>
  <si>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</si>
  <si>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</si>
  <si>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</si>
  <si>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</si>
  <si>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</si>
  <si>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</si>
  <si>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</si>
  <si>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</si>
  <si>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</si>
  <si>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</si>
  <si>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</si>
  <si>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</si>
  <si>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</si>
  <si>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</si>
  <si>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</si>
  <si>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</si>
  <si>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</si>
  <si>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</si>
  <si>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</si>
  <si>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</si>
  <si>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</si>
  <si>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</si>
  <si>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</si>
  <si>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</si>
  <si>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</si>
  <si>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</si>
  <si>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</si>
  <si>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</si>
  <si>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</si>
  <si>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</si>
  <si>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</si>
  <si>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</si>
  <si>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</si>
  <si>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</si>
  <si>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</si>
  <si>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</si>
  <si>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</si>
  <si>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</si>
  <si>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</si>
  <si>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</si>
  <si>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</si>
  <si>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</si>
  <si>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</si>
  <si>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</si>
  <si>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</si>
  <si>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</si>
  <si>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</si>
  <si>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</si>
  <si>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</si>
  <si>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</si>
  <si>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</si>
  <si>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</si>
  <si>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</si>
  <si>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</si>
  <si>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</si>
  <si>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</si>
  <si>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</si>
  <si>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</si>
  <si>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</si>
  <si>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</si>
  <si>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</si>
  <si>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</si>
  <si>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</si>
  <si>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</si>
  <si>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</si>
  <si>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</si>
  <si>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</si>
  <si>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</si>
  <si>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</si>
  <si>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</si>
  <si>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</si>
  <si>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</si>
  <si>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</si>
  <si>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</si>
  <si>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</si>
  <si>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</si>
  <si>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</si>
  <si>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</si>
  <si>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</si>
  <si>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</si>
  <si>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</si>
  <si>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</si>
  <si>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</si>
  <si>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</si>
  <si>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</si>
  <si>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</si>
  <si>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</si>
  <si>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</si>
  <si>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</si>
  <si>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</si>
  <si>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</si>
  <si>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</si>
  <si>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</si>
  <si>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</si>
  <si>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</si>
  <si>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</si>
  <si>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</si>
  <si>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</si>
  <si>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</si>
  <si>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</si>
  <si>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</si>
  <si>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</si>
  <si>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</si>
  <si>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</si>
  <si>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</si>
  <si>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</si>
  <si>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</si>
  <si>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</si>
  <si>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</si>
  <si>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</si>
  <si>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</si>
  <si>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</si>
  <si>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</si>
  <si>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</si>
  <si>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</si>
  <si>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</si>
  <si>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</si>
  <si>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</si>
  <si>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</si>
  <si>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</si>
  <si>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</si>
  <si>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</si>
  <si>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</si>
  <si>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</si>
  <si>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</si>
  <si>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</si>
  <si>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</si>
  <si>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</si>
  <si>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</si>
  <si>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</si>
  <si>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</si>
  <si>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</si>
  <si>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</si>
  <si>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</si>
  <si>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</si>
  <si>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</si>
  <si>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</si>
  <si>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</si>
  <si>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</si>
  <si>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</si>
  <si>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</si>
  <si>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</si>
  <si>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</si>
  <si>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</si>
  <si>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</si>
  <si>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</si>
  <si>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</si>
  <si>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</si>
  <si>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</si>
  <si>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</si>
  <si>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</si>
  <si>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</si>
  <si>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</si>
  <si>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</si>
  <si>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</si>
  <si>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</si>
  <si>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</si>
  <si>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</si>
  <si>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</si>
  <si>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</si>
  <si>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</si>
  <si>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</si>
  <si>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</si>
  <si>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</si>
  <si>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</si>
  <si>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</si>
  <si>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</si>
  <si>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</si>
  <si>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</si>
  <si>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</si>
  <si>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</si>
  <si>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</si>
  <si>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</si>
  <si>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</si>
  <si>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</si>
  <si>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</si>
  <si>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</si>
  <si>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</si>
  <si>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</si>
  <si>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</si>
  <si>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</si>
  <si>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</si>
  <si>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</si>
  <si>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</si>
  <si>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</si>
  <si>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</si>
  <si>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</si>
  <si>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</si>
  <si>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</si>
  <si>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</si>
  <si>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</si>
  <si>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</si>
  <si>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</si>
  <si>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</si>
  <si>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</si>
  <si>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</si>
  <si>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</si>
  <si>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</si>
  <si>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</si>
  <si>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</si>
  <si>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</si>
  <si>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</si>
  <si>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</si>
  <si>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</si>
  <si>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</si>
  <si>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</si>
  <si>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</si>
  <si>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</si>
  <si>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</si>
  <si>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</si>
  <si>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</si>
  <si>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</si>
  <si>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</si>
  <si>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</si>
  <si>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</si>
  <si>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</si>
  <si>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С.С. Чишій</t>
  </si>
  <si>
    <t>В.М. Ничипорук</t>
  </si>
  <si>
    <t>(03377) 23533</t>
  </si>
  <si>
    <t>inbox@lb.vl.court.gov.ua</t>
  </si>
  <si>
    <t>(03377) 23845</t>
  </si>
  <si>
    <t>15 липня 2016 року</t>
  </si>
  <si>
    <t>перше півріччя 2016 року</t>
  </si>
  <si>
    <t>Любомльський районний суд Волинської області</t>
  </si>
  <si>
    <t>44300. Волинська область</t>
  </si>
  <si>
    <t>м. Любомль</t>
  </si>
  <si>
    <t>вул. Ярослава Мудрого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</si>
</sst>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A516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 aca="true" t="shared" si="2" ref="E31:AJ31">SUM(E32:E95)</f>
        <v>12</v>
      </c>
      <c r="F31" s="26">
        <f t="shared" si="2"/>
        <v>9</v>
      </c>
      <c r="G31" s="26">
        <f t="shared" si="2"/>
        <v>1</v>
      </c>
      <c r="H31" s="26">
        <f t="shared" si="2"/>
        <v>0</v>
      </c>
      <c r="I31" s="26">
        <f t="shared" si="2"/>
        <v>2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2</v>
      </c>
      <c r="S31" s="26">
        <f t="shared" si="2"/>
        <v>0</v>
      </c>
      <c r="T31" s="26">
        <f t="shared" si="2"/>
        <v>3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3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4</v>
      </c>
      <c r="AH31" s="26">
        <f t="shared" si="2"/>
        <v>1</v>
      </c>
      <c r="AI31" s="26">
        <f t="shared" si="2"/>
        <v>0</v>
      </c>
      <c r="AJ31" s="26">
        <f t="shared" si="2"/>
        <v>0</v>
      </c>
      <c r="AK31" s="26">
        <f aca="true" t="shared" si="3" ref="AK31:BP31">SUM(AK32:AK95)</f>
        <v>1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0</v>
      </c>
      <c r="AQ31" s="26">
        <f t="shared" si="3"/>
        <v>0</v>
      </c>
      <c r="AR31" s="26">
        <f t="shared" si="3"/>
        <v>2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0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3</v>
      </c>
      <c r="F43" s="29">
        <v>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/>
      <c r="X43" s="29"/>
      <c r="Y43" s="29">
        <v>3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2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5</v>
      </c>
      <c r="F48" s="29">
        <v>4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</v>
      </c>
      <c r="F50" s="29">
        <v>1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952</v>
      </c>
      <c r="C53" s="18" t="s">
        <v>107</v>
      </c>
      <c r="D53" s="18"/>
      <c r="E53" s="29">
        <v>1</v>
      </c>
      <c r="F53" s="29"/>
      <c r="G53" s="29">
        <v>1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 aca="true" t="shared" si="8" ref="E128:AJ128">SUM(E129:E201)</f>
        <v>0</v>
      </c>
      <c r="F128" s="26">
        <f t="shared" si="8"/>
        <v>0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10" ref="E202:AJ202">SUM(E203:E247)</f>
        <v>14</v>
      </c>
      <c r="F202" s="26">
        <f t="shared" si="10"/>
        <v>14</v>
      </c>
      <c r="G202" s="26">
        <f t="shared" si="10"/>
        <v>0</v>
      </c>
      <c r="H202" s="26">
        <f t="shared" si="10"/>
        <v>0</v>
      </c>
      <c r="I202" s="26">
        <f t="shared" si="10"/>
        <v>0</v>
      </c>
      <c r="J202" s="26">
        <f t="shared" si="10"/>
        <v>0</v>
      </c>
      <c r="K202" s="26">
        <f t="shared" si="10"/>
        <v>0</v>
      </c>
      <c r="L202" s="26">
        <f t="shared" si="10"/>
        <v>0</v>
      </c>
      <c r="M202" s="26">
        <f t="shared" si="10"/>
        <v>0</v>
      </c>
      <c r="N202" s="26">
        <f t="shared" si="10"/>
        <v>0</v>
      </c>
      <c r="O202" s="26">
        <f t="shared" si="10"/>
        <v>0</v>
      </c>
      <c r="P202" s="26">
        <f t="shared" si="10"/>
        <v>0</v>
      </c>
      <c r="Q202" s="26">
        <f t="shared" si="10"/>
        <v>0</v>
      </c>
      <c r="R202" s="26">
        <f t="shared" si="10"/>
        <v>0</v>
      </c>
      <c r="S202" s="26">
        <f t="shared" si="10"/>
        <v>0</v>
      </c>
      <c r="T202" s="26">
        <f t="shared" si="10"/>
        <v>1</v>
      </c>
      <c r="U202" s="26">
        <f t="shared" si="10"/>
        <v>0</v>
      </c>
      <c r="V202" s="26">
        <f t="shared" si="10"/>
        <v>0</v>
      </c>
      <c r="W202" s="26">
        <f t="shared" si="10"/>
        <v>1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1</v>
      </c>
      <c r="AE202" s="26">
        <f t="shared" si="10"/>
        <v>0</v>
      </c>
      <c r="AF202" s="26">
        <f t="shared" si="10"/>
        <v>0</v>
      </c>
      <c r="AG202" s="26">
        <f t="shared" si="10"/>
        <v>1</v>
      </c>
      <c r="AH202" s="26">
        <f t="shared" si="10"/>
        <v>2</v>
      </c>
      <c r="AI202" s="26">
        <f t="shared" si="10"/>
        <v>0</v>
      </c>
      <c r="AJ202" s="26">
        <f t="shared" si="10"/>
        <v>0</v>
      </c>
      <c r="AK202" s="26">
        <f aca="true" t="shared" si="11" ref="AK202:BP202">SUM(AK203:AK247)</f>
        <v>8</v>
      </c>
      <c r="AL202" s="26">
        <f t="shared" si="11"/>
        <v>0</v>
      </c>
      <c r="AM202" s="26">
        <f t="shared" si="11"/>
        <v>1</v>
      </c>
      <c r="AN202" s="26">
        <f t="shared" si="11"/>
        <v>0</v>
      </c>
      <c r="AO202" s="26">
        <f t="shared" si="11"/>
        <v>0</v>
      </c>
      <c r="AP202" s="26">
        <f t="shared" si="11"/>
        <v>0</v>
      </c>
      <c r="AQ202" s="26">
        <f t="shared" si="11"/>
        <v>0</v>
      </c>
      <c r="AR202" s="26">
        <f t="shared" si="11"/>
        <v>2</v>
      </c>
      <c r="AS202" s="26">
        <f t="shared" si="11"/>
        <v>1</v>
      </c>
      <c r="AT202" s="26">
        <f t="shared" si="11"/>
        <v>0</v>
      </c>
      <c r="AU202" s="26">
        <f t="shared" si="11"/>
        <v>1</v>
      </c>
      <c r="AV202" s="26">
        <f t="shared" si="11"/>
        <v>0</v>
      </c>
      <c r="AW202" s="26">
        <f t="shared" si="11"/>
        <v>0</v>
      </c>
      <c r="AX202" s="26">
        <f t="shared" si="11"/>
        <v>0</v>
      </c>
      <c r="AY202" s="26">
        <f t="shared" si="11"/>
        <v>1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0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0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4</v>
      </c>
      <c r="F203" s="29">
        <v>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>
        <v>2</v>
      </c>
      <c r="AI203" s="29"/>
      <c r="AJ203" s="29"/>
      <c r="AK203" s="29"/>
      <c r="AL203" s="29"/>
      <c r="AM203" s="29">
        <v>1</v>
      </c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</v>
      </c>
      <c r="F204" s="29">
        <v>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6</v>
      </c>
      <c r="F205" s="29">
        <v>6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>
        <v>1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>
        <v>1</v>
      </c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 aca="true" t="shared" si="12" ref="E248:AJ248">SUM(E249:E365)</f>
        <v>1</v>
      </c>
      <c r="F248" s="26">
        <f t="shared" si="12"/>
        <v>0</v>
      </c>
      <c r="G248" s="26">
        <f t="shared" si="12"/>
        <v>0</v>
      </c>
      <c r="H248" s="26">
        <f t="shared" si="12"/>
        <v>0</v>
      </c>
      <c r="I248" s="26">
        <f t="shared" si="12"/>
        <v>1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1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>
        <v>1</v>
      </c>
      <c r="F291" s="29"/>
      <c r="G291" s="29"/>
      <c r="H291" s="29"/>
      <c r="I291" s="29">
        <v>1</v>
      </c>
      <c r="J291" s="29"/>
      <c r="K291" s="29"/>
      <c r="L291" s="29"/>
      <c r="M291" s="29"/>
      <c r="N291" s="29"/>
      <c r="O291" s="29"/>
      <c r="P291" s="29"/>
      <c r="Q291" s="29"/>
      <c r="R291" s="29">
        <v>1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 aca="true" t="shared" si="14" ref="E366:AJ366">SUM(E367:E406)</f>
        <v>0</v>
      </c>
      <c r="F366" s="29">
        <f t="shared" si="14"/>
        <v>0</v>
      </c>
      <c r="G366" s="29">
        <f t="shared" si="14"/>
        <v>0</v>
      </c>
      <c r="H366" s="29">
        <f t="shared" si="14"/>
        <v>0</v>
      </c>
      <c r="I366" s="29">
        <f t="shared" si="14"/>
        <v>0</v>
      </c>
      <c r="J366" s="29">
        <f t="shared" si="14"/>
        <v>0</v>
      </c>
      <c r="K366" s="29">
        <f t="shared" si="14"/>
        <v>0</v>
      </c>
      <c r="L366" s="29">
        <f t="shared" si="14"/>
        <v>0</v>
      </c>
      <c r="M366" s="29">
        <f t="shared" si="14"/>
        <v>0</v>
      </c>
      <c r="N366" s="29">
        <f t="shared" si="14"/>
        <v>0</v>
      </c>
      <c r="O366" s="29">
        <f t="shared" si="14"/>
        <v>0</v>
      </c>
      <c r="P366" s="29">
        <f t="shared" si="14"/>
        <v>0</v>
      </c>
      <c r="Q366" s="29">
        <f t="shared" si="14"/>
        <v>0</v>
      </c>
      <c r="R366" s="29">
        <f t="shared" si="14"/>
        <v>0</v>
      </c>
      <c r="S366" s="29">
        <f t="shared" si="14"/>
        <v>0</v>
      </c>
      <c r="T366" s="29">
        <f t="shared" si="14"/>
        <v>0</v>
      </c>
      <c r="U366" s="29">
        <f t="shared" si="14"/>
        <v>0</v>
      </c>
      <c r="V366" s="29">
        <f t="shared" si="14"/>
        <v>0</v>
      </c>
      <c r="W366" s="29">
        <f t="shared" si="14"/>
        <v>0</v>
      </c>
      <c r="X366" s="29">
        <f t="shared" si="14"/>
        <v>0</v>
      </c>
      <c r="Y366" s="29">
        <f t="shared" si="14"/>
        <v>0</v>
      </c>
      <c r="Z366" s="29">
        <f t="shared" si="14"/>
        <v>0</v>
      </c>
      <c r="AA366" s="29">
        <f t="shared" si="14"/>
        <v>0</v>
      </c>
      <c r="AB366" s="29">
        <f t="shared" si="14"/>
        <v>0</v>
      </c>
      <c r="AC366" s="29">
        <f t="shared" si="14"/>
        <v>0</v>
      </c>
      <c r="AD366" s="29">
        <f t="shared" si="14"/>
        <v>0</v>
      </c>
      <c r="AE366" s="29">
        <f t="shared" si="14"/>
        <v>0</v>
      </c>
      <c r="AF366" s="29">
        <f t="shared" si="14"/>
        <v>0</v>
      </c>
      <c r="AG366" s="29">
        <f t="shared" si="14"/>
        <v>0</v>
      </c>
      <c r="AH366" s="29">
        <f t="shared" si="14"/>
        <v>0</v>
      </c>
      <c r="AI366" s="29">
        <f t="shared" si="14"/>
        <v>0</v>
      </c>
      <c r="AJ366" s="29">
        <f t="shared" si="14"/>
        <v>0</v>
      </c>
      <c r="AK366" s="29">
        <f aca="true" t="shared" si="15" ref="AK366:BP366">SUM(AK367:AK406)</f>
        <v>0</v>
      </c>
      <c r="AL366" s="29">
        <f t="shared" si="15"/>
        <v>0</v>
      </c>
      <c r="AM366" s="29">
        <f t="shared" si="15"/>
        <v>0</v>
      </c>
      <c r="AN366" s="29">
        <f t="shared" si="15"/>
        <v>0</v>
      </c>
      <c r="AO366" s="29">
        <f t="shared" si="15"/>
        <v>0</v>
      </c>
      <c r="AP366" s="29">
        <f t="shared" si="15"/>
        <v>0</v>
      </c>
      <c r="AQ366" s="29">
        <f t="shared" si="15"/>
        <v>0</v>
      </c>
      <c r="AR366" s="29">
        <f t="shared" si="15"/>
        <v>0</v>
      </c>
      <c r="AS366" s="29">
        <f t="shared" si="15"/>
        <v>0</v>
      </c>
      <c r="AT366" s="29">
        <f t="shared" si="15"/>
        <v>0</v>
      </c>
      <c r="AU366" s="29">
        <f t="shared" si="15"/>
        <v>0</v>
      </c>
      <c r="AV366" s="29">
        <f t="shared" si="15"/>
        <v>0</v>
      </c>
      <c r="AW366" s="29">
        <f t="shared" si="15"/>
        <v>0</v>
      </c>
      <c r="AX366" s="29">
        <f t="shared" si="15"/>
        <v>0</v>
      </c>
      <c r="AY366" s="29">
        <f t="shared" si="15"/>
        <v>0</v>
      </c>
      <c r="AZ366" s="29">
        <f t="shared" si="15"/>
        <v>0</v>
      </c>
      <c r="BA366" s="29">
        <f t="shared" si="15"/>
        <v>0</v>
      </c>
      <c r="BB366" s="29">
        <f t="shared" si="15"/>
        <v>0</v>
      </c>
      <c r="BC366" s="29">
        <f t="shared" si="15"/>
        <v>0</v>
      </c>
      <c r="BD366" s="29">
        <f t="shared" si="15"/>
        <v>0</v>
      </c>
      <c r="BE366" s="29">
        <f t="shared" si="15"/>
        <v>0</v>
      </c>
      <c r="BF366" s="29">
        <f t="shared" si="15"/>
        <v>0</v>
      </c>
      <c r="BG366" s="29">
        <f t="shared" si="15"/>
        <v>0</v>
      </c>
      <c r="BH366" s="29">
        <f t="shared" si="15"/>
        <v>0</v>
      </c>
      <c r="BI366" s="29">
        <f t="shared" si="15"/>
        <v>0</v>
      </c>
      <c r="BJ366" s="29">
        <f t="shared" si="15"/>
        <v>0</v>
      </c>
      <c r="BK366" s="29">
        <f t="shared" si="15"/>
        <v>0</v>
      </c>
      <c r="BL366" s="29">
        <f t="shared" si="15"/>
        <v>0</v>
      </c>
      <c r="BM366" s="29">
        <f t="shared" si="15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 aca="true" t="shared" si="16" ref="E407:AJ407">SUM(E408:E464)</f>
        <v>0</v>
      </c>
      <c r="F407" s="26">
        <f t="shared" si="16"/>
        <v>0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 aca="true" t="shared" si="20" ref="E476:AJ476">SUM(E477:E515)</f>
        <v>4</v>
      </c>
      <c r="F476" s="26">
        <f t="shared" si="20"/>
        <v>2</v>
      </c>
      <c r="G476" s="26">
        <f t="shared" si="20"/>
        <v>0</v>
      </c>
      <c r="H476" s="26">
        <f t="shared" si="20"/>
        <v>0</v>
      </c>
      <c r="I476" s="26">
        <f t="shared" si="20"/>
        <v>2</v>
      </c>
      <c r="J476" s="26">
        <f t="shared" si="20"/>
        <v>0</v>
      </c>
      <c r="K476" s="26">
        <f t="shared" si="20"/>
        <v>2</v>
      </c>
      <c r="L476" s="26">
        <f t="shared" si="20"/>
        <v>0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0</v>
      </c>
      <c r="Q476" s="26">
        <f t="shared" si="20"/>
        <v>0</v>
      </c>
      <c r="R476" s="26">
        <f t="shared" si="20"/>
        <v>0</v>
      </c>
      <c r="S476" s="26">
        <f t="shared" si="20"/>
        <v>0</v>
      </c>
      <c r="T476" s="26">
        <f t="shared" si="20"/>
        <v>0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0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2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0</v>
      </c>
      <c r="AQ476" s="26">
        <f t="shared" si="21"/>
        <v>0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2</v>
      </c>
      <c r="F503" s="29"/>
      <c r="G503" s="29"/>
      <c r="H503" s="29"/>
      <c r="I503" s="29">
        <v>2</v>
      </c>
      <c r="J503" s="29"/>
      <c r="K503" s="29">
        <v>2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22" ref="E516:AJ516">SUM(E517:E557)</f>
        <v>0</v>
      </c>
      <c r="F516" s="26">
        <f t="shared" si="22"/>
        <v>0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 aca="true" t="shared" si="24" ref="E558:AJ558">SUM(E560:E622)</f>
        <v>10</v>
      </c>
      <c r="F558" s="26">
        <f t="shared" si="24"/>
        <v>10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0</v>
      </c>
      <c r="S558" s="26">
        <f t="shared" si="24"/>
        <v>0</v>
      </c>
      <c r="T558" s="26">
        <f t="shared" si="24"/>
        <v>1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1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1</v>
      </c>
      <c r="AI558" s="26">
        <f t="shared" si="24"/>
        <v>0</v>
      </c>
      <c r="AJ558" s="26">
        <f t="shared" si="24"/>
        <v>0</v>
      </c>
      <c r="AK558" s="26">
        <f aca="true" t="shared" si="25" ref="AK558:BM558">SUM(AK560:AK622)</f>
        <v>8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2</v>
      </c>
      <c r="AR558" s="26">
        <f t="shared" si="25"/>
        <v>2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7</v>
      </c>
      <c r="BM558" s="26">
        <f t="shared" si="25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 aca="true" t="shared" si="26" ref="E559:AJ559">SUM(E560:E599)</f>
        <v>10</v>
      </c>
      <c r="F559" s="26">
        <f t="shared" si="26"/>
        <v>10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0</v>
      </c>
      <c r="S559" s="26">
        <f t="shared" si="26"/>
        <v>0</v>
      </c>
      <c r="T559" s="26">
        <f t="shared" si="26"/>
        <v>1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1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1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8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2</v>
      </c>
      <c r="AR559" s="26">
        <f t="shared" si="27"/>
        <v>2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7</v>
      </c>
      <c r="BM559" s="26">
        <f t="shared" si="27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>
        <v>9</v>
      </c>
      <c r="F561" s="29">
        <v>9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>
        <v>1</v>
      </c>
      <c r="AI561" s="29"/>
      <c r="AJ561" s="29"/>
      <c r="AK561" s="29">
        <v>8</v>
      </c>
      <c r="AL561" s="29"/>
      <c r="AM561" s="29"/>
      <c r="AN561" s="29"/>
      <c r="AO561" s="29"/>
      <c r="AP561" s="29"/>
      <c r="AQ561" s="29">
        <v>1</v>
      </c>
      <c r="AR561" s="29">
        <v>1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7</v>
      </c>
      <c r="BM561" s="26"/>
    </row>
    <row r="562" spans="1:65" ht="37.5" customHeight="1">
      <c r="A562" s="5">
        <v>549</v>
      </c>
      <c r="B562" s="10" t="s">
        <v>338</v>
      </c>
      <c r="C562" s="18" t="s">
        <v>35</v>
      </c>
      <c r="D562" s="18"/>
      <c r="E562" s="29">
        <v>1</v>
      </c>
      <c r="F562" s="29">
        <v>1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>
        <v>1</v>
      </c>
      <c r="U562" s="29"/>
      <c r="V562" s="29"/>
      <c r="W562" s="29"/>
      <c r="X562" s="29"/>
      <c r="Y562" s="29">
        <v>1</v>
      </c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>
        <v>1</v>
      </c>
      <c r="AR562" s="29">
        <v>1</v>
      </c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 aca="true" t="shared" si="28" ref="E623:AJ623">SUM(E624:E643)</f>
        <v>2</v>
      </c>
      <c r="F623" s="26">
        <f t="shared" si="28"/>
        <v>2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2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>
        <v>2</v>
      </c>
      <c r="F639" s="29">
        <v>2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2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 aca="true" t="shared" si="30" ref="E644:AJ644">SUM(E645:E705)</f>
        <v>4</v>
      </c>
      <c r="F644" s="26">
        <f t="shared" si="30"/>
        <v>1</v>
      </c>
      <c r="G644" s="26">
        <f t="shared" si="30"/>
        <v>0</v>
      </c>
      <c r="H644" s="26">
        <f t="shared" si="30"/>
        <v>0</v>
      </c>
      <c r="I644" s="26">
        <f t="shared" si="30"/>
        <v>3</v>
      </c>
      <c r="J644" s="26">
        <f t="shared" si="30"/>
        <v>0</v>
      </c>
      <c r="K644" s="26">
        <f t="shared" si="30"/>
        <v>3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0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1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4</v>
      </c>
      <c r="F701" s="29">
        <v>1</v>
      </c>
      <c r="G701" s="29"/>
      <c r="H701" s="29"/>
      <c r="I701" s="29">
        <v>3</v>
      </c>
      <c r="J701" s="29"/>
      <c r="K701" s="29">
        <v>3</v>
      </c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 aca="true" t="shared" si="34" ref="E719:AJ719">SUM(E720:E773)</f>
        <v>1</v>
      </c>
      <c r="F719" s="26">
        <f t="shared" si="34"/>
        <v>1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1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1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1</v>
      </c>
      <c r="F738" s="29">
        <v>1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1</v>
      </c>
      <c r="AI738" s="29"/>
      <c r="AJ738" s="29"/>
      <c r="AK738" s="29"/>
      <c r="AL738" s="29"/>
      <c r="AM738" s="29"/>
      <c r="AN738" s="29"/>
      <c r="AO738" s="29"/>
      <c r="AP738" s="29">
        <v>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 aca="true" t="shared" si="36" ref="E774:AJ774">SUM(E775:E835)</f>
        <v>0</v>
      </c>
      <c r="F774" s="26">
        <f t="shared" si="36"/>
        <v>0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0</v>
      </c>
      <c r="AX774" s="26">
        <f t="shared" si="37"/>
        <v>0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42" ref="E1580:AJ1580">SUM(E14,E31,E96,E114,E128,E202,E248,E366,E407,E465,E476,E516,E558,E623,E644,E706,E719,E774,E836,E941,E967:E1579)</f>
        <v>48</v>
      </c>
      <c r="F1580" s="69">
        <f t="shared" si="42"/>
        <v>39</v>
      </c>
      <c r="G1580" s="69">
        <f t="shared" si="42"/>
        <v>1</v>
      </c>
      <c r="H1580" s="69">
        <f t="shared" si="42"/>
        <v>0</v>
      </c>
      <c r="I1580" s="69">
        <f t="shared" si="42"/>
        <v>8</v>
      </c>
      <c r="J1580" s="69">
        <f t="shared" si="42"/>
        <v>0</v>
      </c>
      <c r="K1580" s="69">
        <f t="shared" si="42"/>
        <v>5</v>
      </c>
      <c r="L1580" s="69">
        <f t="shared" si="42"/>
        <v>0</v>
      </c>
      <c r="M1580" s="69">
        <f t="shared" si="42"/>
        <v>0</v>
      </c>
      <c r="N1580" s="69">
        <f t="shared" si="42"/>
        <v>0</v>
      </c>
      <c r="O1580" s="69">
        <f t="shared" si="42"/>
        <v>0</v>
      </c>
      <c r="P1580" s="69">
        <f t="shared" si="42"/>
        <v>0</v>
      </c>
      <c r="Q1580" s="69">
        <f t="shared" si="42"/>
        <v>0</v>
      </c>
      <c r="R1580" s="69">
        <f t="shared" si="42"/>
        <v>3</v>
      </c>
      <c r="S1580" s="69">
        <f t="shared" si="42"/>
        <v>0</v>
      </c>
      <c r="T1580" s="69">
        <f t="shared" si="42"/>
        <v>5</v>
      </c>
      <c r="U1580" s="69">
        <f t="shared" si="42"/>
        <v>0</v>
      </c>
      <c r="V1580" s="69">
        <f t="shared" si="42"/>
        <v>0</v>
      </c>
      <c r="W1580" s="69">
        <f t="shared" si="42"/>
        <v>1</v>
      </c>
      <c r="X1580" s="69">
        <f t="shared" si="42"/>
        <v>0</v>
      </c>
      <c r="Y1580" s="69">
        <f t="shared" si="42"/>
        <v>4</v>
      </c>
      <c r="Z1580" s="69">
        <f t="shared" si="42"/>
        <v>0</v>
      </c>
      <c r="AA1580" s="69">
        <f t="shared" si="42"/>
        <v>0</v>
      </c>
      <c r="AB1580" s="69">
        <f t="shared" si="42"/>
        <v>0</v>
      </c>
      <c r="AC1580" s="69">
        <f t="shared" si="42"/>
        <v>0</v>
      </c>
      <c r="AD1580" s="69">
        <f t="shared" si="42"/>
        <v>1</v>
      </c>
      <c r="AE1580" s="69">
        <f t="shared" si="42"/>
        <v>0</v>
      </c>
      <c r="AF1580" s="69">
        <f t="shared" si="42"/>
        <v>0</v>
      </c>
      <c r="AG1580" s="69">
        <f t="shared" si="42"/>
        <v>5</v>
      </c>
      <c r="AH1580" s="69">
        <f t="shared" si="42"/>
        <v>6</v>
      </c>
      <c r="AI1580" s="69">
        <f t="shared" si="42"/>
        <v>0</v>
      </c>
      <c r="AJ1580" s="69">
        <f t="shared" si="42"/>
        <v>0</v>
      </c>
      <c r="AK1580" s="69">
        <f aca="true" t="shared" si="43" ref="AK1580:BP1580">SUM(AK14,AK31,AK96,AK114,AK128,AK202,AK248,AK366,AK407,AK465,AK476,AK516,AK558,AK623,AK644,AK706,AK719,AK774,AK836,AK941,AK967:AK1579)</f>
        <v>21</v>
      </c>
      <c r="AL1580" s="69">
        <f t="shared" si="43"/>
        <v>0</v>
      </c>
      <c r="AM1580" s="69">
        <f t="shared" si="43"/>
        <v>1</v>
      </c>
      <c r="AN1580" s="69">
        <f t="shared" si="43"/>
        <v>0</v>
      </c>
      <c r="AO1580" s="69">
        <f t="shared" si="43"/>
        <v>0</v>
      </c>
      <c r="AP1580" s="69">
        <f t="shared" si="43"/>
        <v>1</v>
      </c>
      <c r="AQ1580" s="69">
        <f t="shared" si="43"/>
        <v>2</v>
      </c>
      <c r="AR1580" s="69">
        <f t="shared" si="43"/>
        <v>6</v>
      </c>
      <c r="AS1580" s="69">
        <f t="shared" si="43"/>
        <v>1</v>
      </c>
      <c r="AT1580" s="69">
        <f t="shared" si="43"/>
        <v>0</v>
      </c>
      <c r="AU1580" s="69">
        <f t="shared" si="43"/>
        <v>1</v>
      </c>
      <c r="AV1580" s="69">
        <f t="shared" si="43"/>
        <v>0</v>
      </c>
      <c r="AW1580" s="69">
        <f t="shared" si="43"/>
        <v>0</v>
      </c>
      <c r="AX1580" s="69">
        <f t="shared" si="43"/>
        <v>0</v>
      </c>
      <c r="AY1580" s="69">
        <f t="shared" si="43"/>
        <v>1</v>
      </c>
      <c r="AZ1580" s="69">
        <f t="shared" si="43"/>
        <v>0</v>
      </c>
      <c r="BA1580" s="69">
        <f t="shared" si="43"/>
        <v>0</v>
      </c>
      <c r="BB1580" s="69">
        <f t="shared" si="43"/>
        <v>0</v>
      </c>
      <c r="BC1580" s="69">
        <f t="shared" si="43"/>
        <v>0</v>
      </c>
      <c r="BD1580" s="69">
        <f t="shared" si="43"/>
        <v>0</v>
      </c>
      <c r="BE1580" s="69">
        <f t="shared" si="43"/>
        <v>0</v>
      </c>
      <c r="BF1580" s="69">
        <f t="shared" si="43"/>
        <v>0</v>
      </c>
      <c r="BG1580" s="69">
        <f t="shared" si="43"/>
        <v>0</v>
      </c>
      <c r="BH1580" s="69">
        <f t="shared" si="43"/>
        <v>0</v>
      </c>
      <c r="BI1580" s="69">
        <f t="shared" si="43"/>
        <v>0</v>
      </c>
      <c r="BJ1580" s="69">
        <f t="shared" si="43"/>
        <v>0</v>
      </c>
      <c r="BK1580" s="69">
        <f t="shared" si="43"/>
        <v>0</v>
      </c>
      <c r="BL1580" s="69">
        <f t="shared" si="43"/>
        <v>7</v>
      </c>
      <c r="BM1580" s="69">
        <f t="shared" si="43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16</v>
      </c>
      <c r="F1581" s="26">
        <v>8</v>
      </c>
      <c r="G1581" s="26"/>
      <c r="H1581" s="26"/>
      <c r="I1581" s="26">
        <v>8</v>
      </c>
      <c r="J1581" s="26"/>
      <c r="K1581" s="26">
        <v>5</v>
      </c>
      <c r="L1581" s="26"/>
      <c r="M1581" s="26"/>
      <c r="N1581" s="26"/>
      <c r="O1581" s="26"/>
      <c r="P1581" s="26"/>
      <c r="Q1581" s="26"/>
      <c r="R1581" s="26">
        <v>3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4</v>
      </c>
      <c r="AH1581" s="29">
        <v>2</v>
      </c>
      <c r="AI1581" s="29"/>
      <c r="AJ1581" s="29"/>
      <c r="AK1581" s="29">
        <v>2</v>
      </c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10</v>
      </c>
      <c r="F1582" s="26">
        <v>10</v>
      </c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>
        <v>1</v>
      </c>
      <c r="AH1582" s="29">
        <v>3</v>
      </c>
      <c r="AI1582" s="29"/>
      <c r="AJ1582" s="29"/>
      <c r="AK1582" s="29">
        <v>4</v>
      </c>
      <c r="AL1582" s="29"/>
      <c r="AM1582" s="29">
        <v>1</v>
      </c>
      <c r="AN1582" s="29"/>
      <c r="AO1582" s="29"/>
      <c r="AP1582" s="29">
        <v>1</v>
      </c>
      <c r="AQ1582" s="29"/>
      <c r="AR1582" s="29">
        <v>1</v>
      </c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21</v>
      </c>
      <c r="F1583" s="26">
        <v>20</v>
      </c>
      <c r="G1583" s="26">
        <v>1</v>
      </c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4</v>
      </c>
      <c r="U1583" s="29"/>
      <c r="V1583" s="29"/>
      <c r="W1583" s="29">
        <v>1</v>
      </c>
      <c r="X1583" s="29"/>
      <c r="Y1583" s="29">
        <v>3</v>
      </c>
      <c r="Z1583" s="29"/>
      <c r="AA1583" s="29"/>
      <c r="AB1583" s="29"/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15</v>
      </c>
      <c r="AL1583" s="29"/>
      <c r="AM1583" s="29"/>
      <c r="AN1583" s="29"/>
      <c r="AO1583" s="29"/>
      <c r="AP1583" s="29"/>
      <c r="AQ1583" s="29">
        <v>1</v>
      </c>
      <c r="AR1583" s="29">
        <v>4</v>
      </c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7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1</v>
      </c>
      <c r="F1584" s="26">
        <v>1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1</v>
      </c>
      <c r="U1584" s="29"/>
      <c r="V1584" s="29"/>
      <c r="W1584" s="29"/>
      <c r="X1584" s="29"/>
      <c r="Y1584" s="29">
        <v>1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>
        <v>1</v>
      </c>
      <c r="AR1584" s="29">
        <v>1</v>
      </c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8</v>
      </c>
      <c r="F1586" s="26">
        <v>8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7</v>
      </c>
      <c r="AL1586" s="29"/>
      <c r="AM1586" s="29">
        <v>1</v>
      </c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1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8" t="s">
        <v>2279</v>
      </c>
      <c r="BA1590" s="178"/>
      <c r="BB1590" s="126"/>
      <c r="BC1590" s="179" t="s">
        <v>2431</v>
      </c>
      <c r="BD1590" s="179"/>
      <c r="BE1590" s="179"/>
      <c r="BF1590" s="127" t="s">
        <v>2431</v>
      </c>
      <c r="BG1590" s="181" t="s">
        <v>2432</v>
      </c>
      <c r="BH1590" s="181"/>
      <c r="BI1590" s="181"/>
      <c r="BJ1590" s="181"/>
      <c r="BK1590" s="181"/>
      <c r="BL1590" s="126"/>
      <c r="BM1590" s="74" t="s">
        <v>2431</v>
      </c>
    </row>
    <row r="1591" spans="1:65" s="63" customFormat="1" ht="19.5" customHeight="1">
      <c r="A1591" s="75"/>
      <c r="B1591" s="76"/>
      <c r="C1591" s="212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172" t="s">
        <v>2274</v>
      </c>
      <c r="BD1591" s="172"/>
      <c r="BE1591" s="172"/>
      <c r="BF1591" s="127" t="s">
        <v>2431</v>
      </c>
      <c r="BG1591" s="172" t="s">
        <v>2275</v>
      </c>
      <c r="BH1591" s="172"/>
      <c r="BI1591" s="172"/>
      <c r="BK1591" s="126"/>
      <c r="BL1591" s="126"/>
      <c r="BM1591" s="79" t="s">
        <v>2431</v>
      </c>
    </row>
    <row r="1592" spans="1:65" ht="12.75" customHeight="1">
      <c r="A1592" s="7"/>
      <c r="B1592" s="12"/>
      <c r="C1592" s="209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2280</v>
      </c>
      <c r="BA1592" s="180"/>
      <c r="BB1592" s="126"/>
      <c r="BC1592" s="179" t="s">
        <v>2431</v>
      </c>
      <c r="BD1592" s="179"/>
      <c r="BE1592" s="179"/>
      <c r="BF1592" s="127" t="s">
        <v>2431</v>
      </c>
      <c r="BG1592" s="181" t="s">
        <v>2433</v>
      </c>
      <c r="BH1592" s="181"/>
      <c r="BI1592" s="181"/>
      <c r="BJ1592" s="181"/>
      <c r="BK1592" s="181"/>
      <c r="BL1592" s="126"/>
      <c r="BM1592" s="44" t="s">
        <v>2431</v>
      </c>
    </row>
    <row r="1593" spans="1:68" s="63" customFormat="1" ht="19.5" customHeight="1">
      <c r="A1593" s="7"/>
      <c r="B1593" s="65"/>
      <c r="C1593" s="210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2" t="s">
        <v>2274</v>
      </c>
      <c r="BD1593" s="172"/>
      <c r="BE1593" s="172"/>
      <c r="BF1593" s="126"/>
      <c r="BG1593" s="172" t="s">
        <v>2275</v>
      </c>
      <c r="BH1593" s="172"/>
      <c r="BI1593" s="172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173" t="s">
        <v>2434</v>
      </c>
      <c r="BC1595" s="173"/>
      <c r="BD1595" s="173"/>
      <c r="BE1595" s="126"/>
      <c r="BF1595" s="174" t="s">
        <v>2278</v>
      </c>
      <c r="BG1595" s="174"/>
      <c r="BH1595" s="174"/>
      <c r="BI1595" s="175" t="s">
        <v>2435</v>
      </c>
      <c r="BJ1595" s="175"/>
      <c r="BK1595" s="175"/>
      <c r="BL1595" s="175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71" t="s">
        <v>2276</v>
      </c>
      <c r="BA1597" s="171"/>
      <c r="BB1597" s="176" t="s">
        <v>2436</v>
      </c>
      <c r="BC1597" s="176"/>
      <c r="BD1597" s="176"/>
      <c r="BF1597" s="177" t="s">
        <v>2437</v>
      </c>
      <c r="BG1597" s="177"/>
      <c r="BH1597" s="177"/>
      <c r="BI1597" s="177"/>
      <c r="BJ1597" s="126"/>
      <c r="BK1597" s="126"/>
      <c r="BL1597" s="126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6299212598425197" right="0.4330708661417323" top="0.5511811023622047" bottom="0.5511811023622047" header="0.31496062992125984" footer="0.31496062992125984"/>
  <pageSetup horizontalDpi="600" verticalDpi="600" orientation="landscape" pageOrder="overThenDown" paperSize="9" scale="63" r:id="rId1"/>
  <headerFooter>
    <oddFooter>&amp;L7D8875B3&amp;CФорма № 6-8, Підрозділ: Любомльський районний суд Волинської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738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  <c r="BN14" s="26">
        <f t="shared" si="1"/>
        <v>0</v>
      </c>
      <c r="BO14" s="26">
        <f t="shared" si="1"/>
        <v>0</v>
      </c>
      <c r="BP14" s="26">
        <f t="shared" si="1"/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 aca="true" t="shared" si="2" ref="E31:AJ31">SUM(E32:E95)</f>
        <v>9</v>
      </c>
      <c r="F31" s="26">
        <f t="shared" si="2"/>
        <v>9</v>
      </c>
      <c r="G31" s="26">
        <f t="shared" si="2"/>
        <v>0</v>
      </c>
      <c r="H31" s="26">
        <f t="shared" si="2"/>
        <v>1</v>
      </c>
      <c r="I31" s="26">
        <f t="shared" si="2"/>
        <v>2</v>
      </c>
      <c r="J31" s="26">
        <f t="shared" si="2"/>
        <v>0</v>
      </c>
      <c r="K31" s="26">
        <f t="shared" si="2"/>
        <v>0</v>
      </c>
      <c r="L31" s="26">
        <f t="shared" si="2"/>
        <v>6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3</v>
      </c>
      <c r="Q31" s="26">
        <f t="shared" si="2"/>
        <v>3</v>
      </c>
      <c r="R31" s="26">
        <f t="shared" si="2"/>
        <v>2</v>
      </c>
      <c r="S31" s="26">
        <f t="shared" si="2"/>
        <v>1</v>
      </c>
      <c r="T31" s="26">
        <f t="shared" si="2"/>
        <v>0</v>
      </c>
      <c r="U31" s="26">
        <f t="shared" si="2"/>
        <v>0</v>
      </c>
      <c r="V31" s="26">
        <f t="shared" si="2"/>
        <v>0</v>
      </c>
      <c r="W31" s="26">
        <f t="shared" si="2"/>
        <v>1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0</v>
      </c>
      <c r="AH31" s="26">
        <f t="shared" si="2"/>
        <v>0</v>
      </c>
      <c r="AI31" s="26">
        <f t="shared" si="2"/>
        <v>8</v>
      </c>
      <c r="AJ31" s="26">
        <f t="shared" si="2"/>
        <v>0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1</v>
      </c>
      <c r="AN31" s="26">
        <f t="shared" si="3"/>
        <v>1</v>
      </c>
      <c r="AO31" s="26">
        <f t="shared" si="3"/>
        <v>3</v>
      </c>
      <c r="AP31" s="26">
        <f t="shared" si="3"/>
        <v>4</v>
      </c>
      <c r="AQ31" s="26">
        <f t="shared" si="3"/>
        <v>0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3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  <c r="BN31" s="26">
        <f t="shared" si="3"/>
        <v>0</v>
      </c>
      <c r="BO31" s="26">
        <f t="shared" si="3"/>
        <v>0</v>
      </c>
      <c r="BP31" s="26">
        <f t="shared" si="3"/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3</v>
      </c>
      <c r="F43" s="29">
        <v>3</v>
      </c>
      <c r="G43" s="29"/>
      <c r="H43" s="26"/>
      <c r="I43" s="26">
        <v>2</v>
      </c>
      <c r="J43" s="29"/>
      <c r="K43" s="29"/>
      <c r="L43" s="29">
        <v>3</v>
      </c>
      <c r="M43" s="29"/>
      <c r="N43" s="26"/>
      <c r="O43" s="29"/>
      <c r="P43" s="29">
        <v>2</v>
      </c>
      <c r="Q43" s="26"/>
      <c r="R43" s="29">
        <v>1</v>
      </c>
      <c r="S43" s="29"/>
      <c r="T43" s="29"/>
      <c r="U43" s="29"/>
      <c r="V43" s="26"/>
      <c r="W43" s="29">
        <v>1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2</v>
      </c>
      <c r="AJ43" s="26"/>
      <c r="AK43" s="26"/>
      <c r="AL43" s="26"/>
      <c r="AM43" s="29">
        <v>1</v>
      </c>
      <c r="AN43" s="29"/>
      <c r="AO43" s="29">
        <v>1</v>
      </c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>
        <v>1</v>
      </c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4</v>
      </c>
      <c r="F48" s="29">
        <v>4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>
        <v>3</v>
      </c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4</v>
      </c>
      <c r="AJ48" s="26"/>
      <c r="AK48" s="26"/>
      <c r="AL48" s="26"/>
      <c r="AM48" s="29"/>
      <c r="AN48" s="29">
        <v>1</v>
      </c>
      <c r="AO48" s="29"/>
      <c r="AP48" s="29">
        <v>3</v>
      </c>
      <c r="AQ48" s="29"/>
      <c r="AR48" s="26"/>
      <c r="AS48" s="26"/>
      <c r="AT48" s="29"/>
      <c r="AU48" s="26"/>
      <c r="AV48" s="29">
        <v>2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1</v>
      </c>
      <c r="F50" s="29">
        <v>1</v>
      </c>
      <c r="G50" s="29"/>
      <c r="H50" s="26"/>
      <c r="I50" s="26"/>
      <c r="J50" s="29"/>
      <c r="K50" s="29"/>
      <c r="L50" s="29">
        <v>1</v>
      </c>
      <c r="M50" s="29"/>
      <c r="N50" s="26"/>
      <c r="O50" s="29"/>
      <c r="P50" s="29"/>
      <c r="Q50" s="26"/>
      <c r="R50" s="29"/>
      <c r="S50" s="29">
        <v>1</v>
      </c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1</v>
      </c>
      <c r="AJ50" s="26"/>
      <c r="AK50" s="26"/>
      <c r="AL50" s="26"/>
      <c r="AM50" s="29"/>
      <c r="AN50" s="29"/>
      <c r="AO50" s="29">
        <v>1</v>
      </c>
      <c r="AP50" s="29"/>
      <c r="AQ50" s="29"/>
      <c r="AR50" s="26"/>
      <c r="AS50" s="26"/>
      <c r="AT50" s="29"/>
      <c r="AU50" s="26"/>
      <c r="AV50" s="29">
        <v>1</v>
      </c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  <c r="BN96" s="26">
        <f t="shared" si="5"/>
        <v>0</v>
      </c>
      <c r="BO96" s="26">
        <f t="shared" si="5"/>
        <v>0</v>
      </c>
      <c r="BP96" s="26">
        <f t="shared" si="5"/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  <c r="BN114" s="26">
        <f t="shared" si="7"/>
        <v>0</v>
      </c>
      <c r="BO114" s="26">
        <f t="shared" si="7"/>
        <v>0</v>
      </c>
      <c r="BP114" s="26">
        <f t="shared" si="7"/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 aca="true" t="shared" si="8" ref="E128:AJ128">SUM(E129:E201)</f>
        <v>0</v>
      </c>
      <c r="F128" s="26">
        <f t="shared" si="8"/>
        <v>0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  <c r="BN128" s="26">
        <f t="shared" si="9"/>
        <v>0</v>
      </c>
      <c r="BO128" s="26">
        <f t="shared" si="9"/>
        <v>0</v>
      </c>
      <c r="BP128" s="26">
        <f t="shared" si="9"/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10" ref="E202:AJ202">SUM(E203:E247)</f>
        <v>14</v>
      </c>
      <c r="F202" s="26">
        <f t="shared" si="10"/>
        <v>14</v>
      </c>
      <c r="G202" s="26">
        <f t="shared" si="10"/>
        <v>0</v>
      </c>
      <c r="H202" s="26">
        <f t="shared" si="10"/>
        <v>1</v>
      </c>
      <c r="I202" s="26">
        <f t="shared" si="10"/>
        <v>7</v>
      </c>
      <c r="J202" s="26">
        <f t="shared" si="10"/>
        <v>0</v>
      </c>
      <c r="K202" s="26">
        <f t="shared" si="10"/>
        <v>0</v>
      </c>
      <c r="L202" s="26">
        <f t="shared" si="10"/>
        <v>2</v>
      </c>
      <c r="M202" s="26">
        <f t="shared" si="10"/>
        <v>0</v>
      </c>
      <c r="N202" s="26">
        <f t="shared" si="10"/>
        <v>4</v>
      </c>
      <c r="O202" s="26">
        <f t="shared" si="10"/>
        <v>2</v>
      </c>
      <c r="P202" s="26">
        <f t="shared" si="10"/>
        <v>1</v>
      </c>
      <c r="Q202" s="26">
        <f t="shared" si="10"/>
        <v>2</v>
      </c>
      <c r="R202" s="26">
        <f t="shared" si="10"/>
        <v>5</v>
      </c>
      <c r="S202" s="26">
        <f t="shared" si="10"/>
        <v>0</v>
      </c>
      <c r="T202" s="26">
        <f t="shared" si="10"/>
        <v>0</v>
      </c>
      <c r="U202" s="26">
        <f t="shared" si="10"/>
        <v>1</v>
      </c>
      <c r="V202" s="26">
        <f t="shared" si="10"/>
        <v>0</v>
      </c>
      <c r="W202" s="26">
        <f t="shared" si="10"/>
        <v>0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5</v>
      </c>
      <c r="AE202" s="26">
        <f t="shared" si="10"/>
        <v>0</v>
      </c>
      <c r="AF202" s="26">
        <f t="shared" si="10"/>
        <v>0</v>
      </c>
      <c r="AG202" s="26">
        <f t="shared" si="10"/>
        <v>0</v>
      </c>
      <c r="AH202" s="26">
        <f t="shared" si="10"/>
        <v>0</v>
      </c>
      <c r="AI202" s="26">
        <f t="shared" si="10"/>
        <v>8</v>
      </c>
      <c r="AJ202" s="26">
        <f t="shared" si="10"/>
        <v>2</v>
      </c>
      <c r="AK202" s="26">
        <f aca="true" t="shared" si="11" ref="AK202:BP202">SUM(AK203:AK247)</f>
        <v>0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1</v>
      </c>
      <c r="AP202" s="26">
        <f t="shared" si="11"/>
        <v>8</v>
      </c>
      <c r="AQ202" s="26">
        <f t="shared" si="11"/>
        <v>5</v>
      </c>
      <c r="AR202" s="26">
        <f t="shared" si="11"/>
        <v>0</v>
      </c>
      <c r="AS202" s="26">
        <f t="shared" si="11"/>
        <v>0</v>
      </c>
      <c r="AT202" s="26">
        <f t="shared" si="11"/>
        <v>0</v>
      </c>
      <c r="AU202" s="26">
        <f t="shared" si="11"/>
        <v>0</v>
      </c>
      <c r="AV202" s="26">
        <f t="shared" si="11"/>
        <v>2</v>
      </c>
      <c r="AW202" s="26">
        <f t="shared" si="11"/>
        <v>2</v>
      </c>
      <c r="AX202" s="26">
        <f t="shared" si="11"/>
        <v>1</v>
      </c>
      <c r="AY202" s="26">
        <f t="shared" si="11"/>
        <v>1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2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1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0</v>
      </c>
      <c r="BN202" s="26">
        <f t="shared" si="11"/>
        <v>0</v>
      </c>
      <c r="BO202" s="26">
        <f t="shared" si="11"/>
        <v>0</v>
      </c>
      <c r="BP202" s="26">
        <f t="shared" si="11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</v>
      </c>
      <c r="F203" s="29">
        <v>4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/>
      <c r="O203" s="29">
        <v>1</v>
      </c>
      <c r="P203" s="29"/>
      <c r="Q203" s="26">
        <v>1</v>
      </c>
      <c r="R203" s="29">
        <v>2</v>
      </c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2</v>
      </c>
      <c r="AJ203" s="26"/>
      <c r="AK203" s="26"/>
      <c r="AL203" s="26"/>
      <c r="AM203" s="29"/>
      <c r="AN203" s="29"/>
      <c r="AO203" s="29">
        <v>1</v>
      </c>
      <c r="AP203" s="29">
        <v>2</v>
      </c>
      <c r="AQ203" s="29">
        <v>1</v>
      </c>
      <c r="AR203" s="26"/>
      <c r="AS203" s="26"/>
      <c r="AT203" s="29"/>
      <c r="AU203" s="26"/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</v>
      </c>
      <c r="F204" s="29">
        <v>2</v>
      </c>
      <c r="G204" s="29"/>
      <c r="H204" s="26"/>
      <c r="I204" s="26">
        <v>2</v>
      </c>
      <c r="J204" s="29"/>
      <c r="K204" s="29"/>
      <c r="L204" s="29"/>
      <c r="M204" s="29"/>
      <c r="N204" s="26"/>
      <c r="O204" s="29"/>
      <c r="P204" s="29">
        <v>1</v>
      </c>
      <c r="Q204" s="26">
        <v>1</v>
      </c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2</v>
      </c>
      <c r="AJ204" s="26"/>
      <c r="AK204" s="26"/>
      <c r="AL204" s="26"/>
      <c r="AM204" s="29"/>
      <c r="AN204" s="29"/>
      <c r="AO204" s="29"/>
      <c r="AP204" s="29">
        <v>2</v>
      </c>
      <c r="AQ204" s="29"/>
      <c r="AR204" s="26"/>
      <c r="AS204" s="26"/>
      <c r="AT204" s="29"/>
      <c r="AU204" s="26"/>
      <c r="AV204" s="29">
        <v>1</v>
      </c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6</v>
      </c>
      <c r="F205" s="29">
        <v>6</v>
      </c>
      <c r="G205" s="29"/>
      <c r="H205" s="26"/>
      <c r="I205" s="26">
        <v>4</v>
      </c>
      <c r="J205" s="29"/>
      <c r="K205" s="29"/>
      <c r="L205" s="29"/>
      <c r="M205" s="29"/>
      <c r="N205" s="26">
        <v>3</v>
      </c>
      <c r="O205" s="29">
        <v>1</v>
      </c>
      <c r="P205" s="29"/>
      <c r="Q205" s="26"/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3</v>
      </c>
      <c r="AE205" s="29"/>
      <c r="AF205" s="29"/>
      <c r="AG205" s="29"/>
      <c r="AH205" s="29"/>
      <c r="AI205" s="29">
        <v>3</v>
      </c>
      <c r="AJ205" s="26">
        <v>2</v>
      </c>
      <c r="AK205" s="26"/>
      <c r="AL205" s="26"/>
      <c r="AM205" s="29"/>
      <c r="AN205" s="29"/>
      <c r="AO205" s="29"/>
      <c r="AP205" s="29">
        <v>3</v>
      </c>
      <c r="AQ205" s="29">
        <v>3</v>
      </c>
      <c r="AR205" s="26"/>
      <c r="AS205" s="26"/>
      <c r="AT205" s="29"/>
      <c r="AU205" s="26"/>
      <c r="AV205" s="29"/>
      <c r="AW205" s="29">
        <v>2</v>
      </c>
      <c r="AX205" s="29">
        <v>1</v>
      </c>
      <c r="AY205" s="29">
        <v>1</v>
      </c>
      <c r="AZ205" s="29"/>
      <c r="BA205" s="26"/>
      <c r="BB205" s="26"/>
      <c r="BC205" s="26">
        <v>2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>
        <v>1</v>
      </c>
      <c r="J208" s="29"/>
      <c r="K208" s="29"/>
      <c r="L208" s="29">
        <v>1</v>
      </c>
      <c r="M208" s="29"/>
      <c r="N208" s="26">
        <v>1</v>
      </c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>
        <v>1</v>
      </c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 aca="true" t="shared" si="12" ref="E248:AJ248">SUM(E249:E365)</f>
        <v>0</v>
      </c>
      <c r="F248" s="26">
        <f t="shared" si="12"/>
        <v>0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  <c r="BN248" s="26">
        <f t="shared" si="13"/>
        <v>0</v>
      </c>
      <c r="BO248" s="26">
        <f t="shared" si="13"/>
        <v>0</v>
      </c>
      <c r="BP248" s="26">
        <f t="shared" si="13"/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 aca="true" t="shared" si="14" ref="E366:AJ366">SUM(E367:E406)</f>
        <v>0</v>
      </c>
      <c r="F366" s="26">
        <f t="shared" si="14"/>
        <v>0</v>
      </c>
      <c r="G366" s="26">
        <f t="shared" si="14"/>
        <v>0</v>
      </c>
      <c r="H366" s="26">
        <f t="shared" si="14"/>
        <v>0</v>
      </c>
      <c r="I366" s="26">
        <f t="shared" si="14"/>
        <v>0</v>
      </c>
      <c r="J366" s="26">
        <f t="shared" si="14"/>
        <v>0</v>
      </c>
      <c r="K366" s="26">
        <f t="shared" si="14"/>
        <v>0</v>
      </c>
      <c r="L366" s="26">
        <f t="shared" si="14"/>
        <v>0</v>
      </c>
      <c r="M366" s="26">
        <f t="shared" si="14"/>
        <v>0</v>
      </c>
      <c r="N366" s="26">
        <f t="shared" si="14"/>
        <v>0</v>
      </c>
      <c r="O366" s="26">
        <f t="shared" si="14"/>
        <v>0</v>
      </c>
      <c r="P366" s="26">
        <f t="shared" si="14"/>
        <v>0</v>
      </c>
      <c r="Q366" s="26">
        <f t="shared" si="14"/>
        <v>0</v>
      </c>
      <c r="R366" s="26">
        <f t="shared" si="14"/>
        <v>0</v>
      </c>
      <c r="S366" s="26">
        <f t="shared" si="14"/>
        <v>0</v>
      </c>
      <c r="T366" s="26">
        <f t="shared" si="14"/>
        <v>0</v>
      </c>
      <c r="U366" s="26">
        <f t="shared" si="14"/>
        <v>0</v>
      </c>
      <c r="V366" s="26">
        <f t="shared" si="14"/>
        <v>0</v>
      </c>
      <c r="W366" s="26">
        <f t="shared" si="14"/>
        <v>0</v>
      </c>
      <c r="X366" s="26">
        <f t="shared" si="14"/>
        <v>0</v>
      </c>
      <c r="Y366" s="26">
        <f t="shared" si="14"/>
        <v>0</v>
      </c>
      <c r="Z366" s="26">
        <f t="shared" si="14"/>
        <v>0</v>
      </c>
      <c r="AA366" s="26">
        <f t="shared" si="14"/>
        <v>0</v>
      </c>
      <c r="AB366" s="26">
        <f t="shared" si="14"/>
        <v>0</v>
      </c>
      <c r="AC366" s="26">
        <f t="shared" si="14"/>
        <v>0</v>
      </c>
      <c r="AD366" s="26">
        <f t="shared" si="14"/>
        <v>0</v>
      </c>
      <c r="AE366" s="26">
        <f t="shared" si="14"/>
        <v>0</v>
      </c>
      <c r="AF366" s="26">
        <f t="shared" si="14"/>
        <v>0</v>
      </c>
      <c r="AG366" s="26">
        <f t="shared" si="14"/>
        <v>0</v>
      </c>
      <c r="AH366" s="26">
        <f t="shared" si="14"/>
        <v>0</v>
      </c>
      <c r="AI366" s="26">
        <f t="shared" si="14"/>
        <v>0</v>
      </c>
      <c r="AJ366" s="26">
        <f t="shared" si="14"/>
        <v>0</v>
      </c>
      <c r="AK366" s="26">
        <f aca="true" t="shared" si="15" ref="AK366:BP366">SUM(AK367:AK406)</f>
        <v>0</v>
      </c>
      <c r="AL366" s="26">
        <f t="shared" si="15"/>
        <v>0</v>
      </c>
      <c r="AM366" s="26">
        <f t="shared" si="15"/>
        <v>0</v>
      </c>
      <c r="AN366" s="26">
        <f t="shared" si="15"/>
        <v>0</v>
      </c>
      <c r="AO366" s="26">
        <f t="shared" si="15"/>
        <v>0</v>
      </c>
      <c r="AP366" s="26">
        <f t="shared" si="15"/>
        <v>0</v>
      </c>
      <c r="AQ366" s="26">
        <f t="shared" si="15"/>
        <v>0</v>
      </c>
      <c r="AR366" s="26">
        <f t="shared" si="15"/>
        <v>0</v>
      </c>
      <c r="AS366" s="26">
        <f t="shared" si="15"/>
        <v>0</v>
      </c>
      <c r="AT366" s="26">
        <f t="shared" si="15"/>
        <v>0</v>
      </c>
      <c r="AU366" s="26">
        <f t="shared" si="15"/>
        <v>0</v>
      </c>
      <c r="AV366" s="26">
        <f t="shared" si="15"/>
        <v>0</v>
      </c>
      <c r="AW366" s="26">
        <f t="shared" si="15"/>
        <v>0</v>
      </c>
      <c r="AX366" s="26">
        <f t="shared" si="15"/>
        <v>0</v>
      </c>
      <c r="AY366" s="26">
        <f t="shared" si="15"/>
        <v>0</v>
      </c>
      <c r="AZ366" s="26">
        <f t="shared" si="15"/>
        <v>0</v>
      </c>
      <c r="BA366" s="26">
        <f t="shared" si="15"/>
        <v>0</v>
      </c>
      <c r="BB366" s="26">
        <f t="shared" si="15"/>
        <v>0</v>
      </c>
      <c r="BC366" s="26">
        <f t="shared" si="15"/>
        <v>0</v>
      </c>
      <c r="BD366" s="26">
        <f t="shared" si="15"/>
        <v>0</v>
      </c>
      <c r="BE366" s="26">
        <f t="shared" si="15"/>
        <v>0</v>
      </c>
      <c r="BF366" s="26">
        <f t="shared" si="15"/>
        <v>0</v>
      </c>
      <c r="BG366" s="26">
        <f t="shared" si="15"/>
        <v>0</v>
      </c>
      <c r="BH366" s="26">
        <f t="shared" si="15"/>
        <v>0</v>
      </c>
      <c r="BI366" s="26">
        <f t="shared" si="15"/>
        <v>0</v>
      </c>
      <c r="BJ366" s="26">
        <f t="shared" si="15"/>
        <v>0</v>
      </c>
      <c r="BK366" s="26">
        <f t="shared" si="15"/>
        <v>0</v>
      </c>
      <c r="BL366" s="26">
        <f t="shared" si="15"/>
        <v>0</v>
      </c>
      <c r="BM366" s="26">
        <f t="shared" si="15"/>
        <v>0</v>
      </c>
      <c r="BN366" s="26">
        <f t="shared" si="15"/>
        <v>0</v>
      </c>
      <c r="BO366" s="26">
        <f t="shared" si="15"/>
        <v>0</v>
      </c>
      <c r="BP366" s="26">
        <f t="shared" si="15"/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 aca="true" t="shared" si="16" ref="E407:AJ407">SUM(E408:E464)</f>
        <v>0</v>
      </c>
      <c r="F407" s="26">
        <f t="shared" si="16"/>
        <v>0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  <c r="BN407" s="26">
        <f t="shared" si="17"/>
        <v>0</v>
      </c>
      <c r="BO407" s="26">
        <f t="shared" si="17"/>
        <v>0</v>
      </c>
      <c r="BP407" s="26">
        <f t="shared" si="17"/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  <c r="BN465" s="26">
        <f t="shared" si="19"/>
        <v>0</v>
      </c>
      <c r="BO465" s="26">
        <f t="shared" si="19"/>
        <v>0</v>
      </c>
      <c r="BP465" s="26">
        <f t="shared" si="19"/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 aca="true" t="shared" si="20" ref="E476:AJ476">SUM(E477:E515)</f>
        <v>2</v>
      </c>
      <c r="F476" s="26">
        <f t="shared" si="20"/>
        <v>2</v>
      </c>
      <c r="G476" s="26">
        <f t="shared" si="20"/>
        <v>0</v>
      </c>
      <c r="H476" s="26">
        <f t="shared" si="20"/>
        <v>0</v>
      </c>
      <c r="I476" s="26">
        <f t="shared" si="20"/>
        <v>2</v>
      </c>
      <c r="J476" s="26">
        <f t="shared" si="20"/>
        <v>0</v>
      </c>
      <c r="K476" s="26">
        <f t="shared" si="20"/>
        <v>0</v>
      </c>
      <c r="L476" s="26">
        <f t="shared" si="20"/>
        <v>0</v>
      </c>
      <c r="M476" s="26">
        <f t="shared" si="20"/>
        <v>0</v>
      </c>
      <c r="N476" s="26">
        <f t="shared" si="20"/>
        <v>0</v>
      </c>
      <c r="O476" s="26">
        <f t="shared" si="20"/>
        <v>2</v>
      </c>
      <c r="P476" s="26">
        <f t="shared" si="20"/>
        <v>0</v>
      </c>
      <c r="Q476" s="26">
        <f t="shared" si="20"/>
        <v>0</v>
      </c>
      <c r="R476" s="26">
        <f t="shared" si="20"/>
        <v>0</v>
      </c>
      <c r="S476" s="26">
        <f t="shared" si="20"/>
        <v>0</v>
      </c>
      <c r="T476" s="26">
        <f t="shared" si="20"/>
        <v>0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2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0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0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0</v>
      </c>
      <c r="AQ476" s="26">
        <f t="shared" si="21"/>
        <v>2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1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  <c r="BN476" s="26">
        <f t="shared" si="21"/>
        <v>0</v>
      </c>
      <c r="BO476" s="26">
        <f t="shared" si="21"/>
        <v>0</v>
      </c>
      <c r="BP476" s="26">
        <f t="shared" si="21"/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>
        <v>2</v>
      </c>
      <c r="J509" s="29"/>
      <c r="K509" s="29"/>
      <c r="L509" s="29"/>
      <c r="M509" s="29"/>
      <c r="N509" s="26"/>
      <c r="O509" s="29">
        <v>2</v>
      </c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2</v>
      </c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>
        <v>2</v>
      </c>
      <c r="AR509" s="26"/>
      <c r="AS509" s="26"/>
      <c r="AT509" s="29"/>
      <c r="AU509" s="26">
        <v>1</v>
      </c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22" ref="E516:AJ516">SUM(E517:E557)</f>
        <v>0</v>
      </c>
      <c r="F516" s="26">
        <f t="shared" si="22"/>
        <v>0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  <c r="BN516" s="26">
        <f t="shared" si="23"/>
        <v>0</v>
      </c>
      <c r="BO516" s="26">
        <f t="shared" si="23"/>
        <v>0</v>
      </c>
      <c r="BP516" s="26">
        <f t="shared" si="23"/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 aca="true" t="shared" si="24" ref="E558:AJ558">SUM(E560:E622)</f>
        <v>10</v>
      </c>
      <c r="F558" s="26">
        <f t="shared" si="24"/>
        <v>9</v>
      </c>
      <c r="G558" s="26">
        <f t="shared" si="24"/>
        <v>1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1</v>
      </c>
      <c r="N558" s="26">
        <f t="shared" si="24"/>
        <v>0</v>
      </c>
      <c r="O558" s="26">
        <f t="shared" si="24"/>
        <v>0</v>
      </c>
      <c r="P558" s="26">
        <f t="shared" si="24"/>
        <v>2</v>
      </c>
      <c r="Q558" s="26">
        <f t="shared" si="24"/>
        <v>3</v>
      </c>
      <c r="R558" s="26">
        <f t="shared" si="24"/>
        <v>5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1</v>
      </c>
      <c r="AC558" s="26">
        <f t="shared" si="24"/>
        <v>0</v>
      </c>
      <c r="AD558" s="26">
        <f t="shared" si="24"/>
        <v>0</v>
      </c>
      <c r="AE558" s="26">
        <f t="shared" si="24"/>
        <v>1</v>
      </c>
      <c r="AF558" s="26">
        <f t="shared" si="24"/>
        <v>1</v>
      </c>
      <c r="AG558" s="26">
        <f t="shared" si="24"/>
        <v>0</v>
      </c>
      <c r="AH558" s="26">
        <f t="shared" si="24"/>
        <v>0</v>
      </c>
      <c r="AI558" s="26">
        <f t="shared" si="24"/>
        <v>7</v>
      </c>
      <c r="AJ558" s="26">
        <f t="shared" si="24"/>
        <v>0</v>
      </c>
      <c r="AK558" s="26">
        <f aca="true" t="shared" si="25" ref="AK558:BQ558">SUM(AK560:AK622)</f>
        <v>0</v>
      </c>
      <c r="AL558" s="26">
        <f t="shared" si="25"/>
        <v>0</v>
      </c>
      <c r="AM558" s="26">
        <f t="shared" si="25"/>
        <v>3</v>
      </c>
      <c r="AN558" s="26">
        <f t="shared" si="25"/>
        <v>0</v>
      </c>
      <c r="AO558" s="26">
        <f t="shared" si="25"/>
        <v>1</v>
      </c>
      <c r="AP558" s="26">
        <f t="shared" si="25"/>
        <v>5</v>
      </c>
      <c r="AQ558" s="26">
        <f t="shared" si="25"/>
        <v>1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1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  <c r="BN558" s="26">
        <f t="shared" si="25"/>
        <v>0</v>
      </c>
      <c r="BO558" s="26">
        <f t="shared" si="25"/>
        <v>0</v>
      </c>
      <c r="BP558" s="26">
        <f t="shared" si="25"/>
        <v>0</v>
      </c>
      <c r="BQ558" s="26">
        <f t="shared" si="25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 aca="true" t="shared" si="26" ref="E559:AJ559">SUM(E560:E599)</f>
        <v>10</v>
      </c>
      <c r="F559" s="26">
        <f t="shared" si="26"/>
        <v>9</v>
      </c>
      <c r="G559" s="26">
        <f t="shared" si="26"/>
        <v>1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1</v>
      </c>
      <c r="N559" s="26">
        <f t="shared" si="26"/>
        <v>0</v>
      </c>
      <c r="O559" s="26">
        <f t="shared" si="26"/>
        <v>0</v>
      </c>
      <c r="P559" s="26">
        <f t="shared" si="26"/>
        <v>2</v>
      </c>
      <c r="Q559" s="26">
        <f t="shared" si="26"/>
        <v>3</v>
      </c>
      <c r="R559" s="26">
        <f t="shared" si="26"/>
        <v>5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1</v>
      </c>
      <c r="AC559" s="26">
        <f t="shared" si="26"/>
        <v>0</v>
      </c>
      <c r="AD559" s="26">
        <f t="shared" si="26"/>
        <v>0</v>
      </c>
      <c r="AE559" s="26">
        <f t="shared" si="26"/>
        <v>1</v>
      </c>
      <c r="AF559" s="26">
        <f t="shared" si="26"/>
        <v>1</v>
      </c>
      <c r="AG559" s="26">
        <f t="shared" si="26"/>
        <v>0</v>
      </c>
      <c r="AH559" s="26">
        <f t="shared" si="26"/>
        <v>0</v>
      </c>
      <c r="AI559" s="26">
        <f t="shared" si="26"/>
        <v>7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3</v>
      </c>
      <c r="AN559" s="26">
        <f t="shared" si="27"/>
        <v>0</v>
      </c>
      <c r="AO559" s="26">
        <f t="shared" si="27"/>
        <v>1</v>
      </c>
      <c r="AP559" s="26">
        <f t="shared" si="27"/>
        <v>5</v>
      </c>
      <c r="AQ559" s="26">
        <f t="shared" si="27"/>
        <v>1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1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  <c r="BN559" s="26">
        <f t="shared" si="27"/>
        <v>0</v>
      </c>
      <c r="BO559" s="26">
        <f t="shared" si="27"/>
        <v>0</v>
      </c>
      <c r="BP559" s="26">
        <f t="shared" si="27"/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>
        <v>9</v>
      </c>
      <c r="F561" s="29">
        <v>8</v>
      </c>
      <c r="G561" s="29">
        <v>1</v>
      </c>
      <c r="H561" s="26"/>
      <c r="I561" s="26"/>
      <c r="J561" s="29"/>
      <c r="K561" s="29"/>
      <c r="L561" s="29"/>
      <c r="M561" s="29">
        <v>1</v>
      </c>
      <c r="N561" s="26"/>
      <c r="O561" s="29"/>
      <c r="P561" s="29">
        <v>2</v>
      </c>
      <c r="Q561" s="26">
        <v>3</v>
      </c>
      <c r="R561" s="29">
        <v>4</v>
      </c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>
        <v>1</v>
      </c>
      <c r="AF561" s="29">
        <v>1</v>
      </c>
      <c r="AG561" s="29"/>
      <c r="AH561" s="29"/>
      <c r="AI561" s="29">
        <v>7</v>
      </c>
      <c r="AJ561" s="26"/>
      <c r="AK561" s="26"/>
      <c r="AL561" s="26"/>
      <c r="AM561" s="29">
        <v>3</v>
      </c>
      <c r="AN561" s="29"/>
      <c r="AO561" s="29"/>
      <c r="AP561" s="29">
        <v>5</v>
      </c>
      <c r="AQ561" s="29">
        <v>1</v>
      </c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>
      <c r="A562" s="5">
        <v>549</v>
      </c>
      <c r="B562" s="10" t="s">
        <v>338</v>
      </c>
      <c r="C562" s="18" t="s">
        <v>35</v>
      </c>
      <c r="D562" s="18"/>
      <c r="E562" s="26">
        <v>1</v>
      </c>
      <c r="F562" s="29">
        <v>1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>
        <v>1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>
        <v>1</v>
      </c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>
        <v>1</v>
      </c>
      <c r="AP562" s="29"/>
      <c r="AQ562" s="29"/>
      <c r="AR562" s="26"/>
      <c r="AS562" s="26"/>
      <c r="AT562" s="29"/>
      <c r="AU562" s="26"/>
      <c r="AV562" s="29">
        <v>1</v>
      </c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 aca="true" t="shared" si="28" ref="E623:AJ623">SUM(E624:E643)</f>
        <v>2</v>
      </c>
      <c r="F623" s="26">
        <f t="shared" si="28"/>
        <v>2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2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2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1</v>
      </c>
      <c r="AP623" s="26">
        <f t="shared" si="29"/>
        <v>1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  <c r="BN623" s="26">
        <f t="shared" si="29"/>
        <v>0</v>
      </c>
      <c r="BO623" s="26">
        <f t="shared" si="29"/>
        <v>0</v>
      </c>
      <c r="BP623" s="26">
        <f t="shared" si="29"/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>
        <v>2</v>
      </c>
      <c r="F639" s="29">
        <v>2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2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2</v>
      </c>
      <c r="AJ639" s="26"/>
      <c r="AK639" s="26"/>
      <c r="AL639" s="26"/>
      <c r="AM639" s="29"/>
      <c r="AN639" s="29"/>
      <c r="AO639" s="29">
        <v>1</v>
      </c>
      <c r="AP639" s="29">
        <v>1</v>
      </c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 aca="true" t="shared" si="30" ref="E644:AJ644">SUM(E645:E705)</f>
        <v>1</v>
      </c>
      <c r="F644" s="26">
        <f t="shared" si="30"/>
        <v>1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1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1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1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  <c r="BN644" s="26">
        <f t="shared" si="31"/>
        <v>0</v>
      </c>
      <c r="BO644" s="26">
        <f t="shared" si="31"/>
        <v>0</v>
      </c>
      <c r="BP644" s="26">
        <f t="shared" si="31"/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/>
      <c r="AP701" s="29">
        <v>1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  <c r="BN706" s="26">
        <f t="shared" si="33"/>
        <v>0</v>
      </c>
      <c r="BO706" s="26">
        <f t="shared" si="33"/>
        <v>0</v>
      </c>
      <c r="BP706" s="26">
        <f t="shared" si="33"/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 aca="true" t="shared" si="34" ref="E719:AJ719">SUM(E720:E773)</f>
        <v>1</v>
      </c>
      <c r="F719" s="26">
        <f t="shared" si="34"/>
        <v>1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1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1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1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  <c r="BN719" s="26">
        <f t="shared" si="35"/>
        <v>0</v>
      </c>
      <c r="BO719" s="26">
        <f t="shared" si="35"/>
        <v>0</v>
      </c>
      <c r="BP719" s="26">
        <f t="shared" si="35"/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1</v>
      </c>
      <c r="F738" s="29">
        <v>1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1</v>
      </c>
      <c r="S738" s="29"/>
      <c r="T738" s="29"/>
      <c r="U738" s="29"/>
      <c r="V738" s="26">
        <v>1</v>
      </c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 aca="true" t="shared" si="36" ref="E774:AJ774">SUM(E775:E835)</f>
        <v>0</v>
      </c>
      <c r="F774" s="26">
        <f t="shared" si="36"/>
        <v>0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0</v>
      </c>
      <c r="AX774" s="26">
        <f t="shared" si="37"/>
        <v>0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  <c r="BN774" s="26">
        <f t="shared" si="37"/>
        <v>0</v>
      </c>
      <c r="BO774" s="26">
        <f t="shared" si="37"/>
        <v>0</v>
      </c>
      <c r="BP774" s="26">
        <f t="shared" si="37"/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  <c r="BN836" s="26">
        <f t="shared" si="39"/>
        <v>0</v>
      </c>
      <c r="BO836" s="26">
        <f t="shared" si="39"/>
        <v>0</v>
      </c>
      <c r="BP836" s="26">
        <f t="shared" si="39"/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  <c r="BN941" s="26">
        <f t="shared" si="41"/>
        <v>0</v>
      </c>
      <c r="BO941" s="26">
        <f t="shared" si="41"/>
        <v>0</v>
      </c>
      <c r="BP941" s="26">
        <f t="shared" si="41"/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42" ref="E1580:AJ1580">SUM(E14,E31,E96,E114,E128,E202,E248,E366,E407,E465,E476,E516,E558,E623,E644,E706,E719,E774,E836,E941,E967:E1579)</f>
        <v>39</v>
      </c>
      <c r="F1580" s="150">
        <f t="shared" si="42"/>
        <v>38</v>
      </c>
      <c r="G1580" s="150">
        <f t="shared" si="42"/>
        <v>1</v>
      </c>
      <c r="H1580" s="150">
        <f t="shared" si="42"/>
        <v>2</v>
      </c>
      <c r="I1580" s="150">
        <f t="shared" si="42"/>
        <v>11</v>
      </c>
      <c r="J1580" s="150">
        <f t="shared" si="42"/>
        <v>0</v>
      </c>
      <c r="K1580" s="150">
        <f t="shared" si="42"/>
        <v>0</v>
      </c>
      <c r="L1580" s="150">
        <f t="shared" si="42"/>
        <v>8</v>
      </c>
      <c r="M1580" s="150">
        <f t="shared" si="42"/>
        <v>1</v>
      </c>
      <c r="N1580" s="150">
        <f t="shared" si="42"/>
        <v>4</v>
      </c>
      <c r="O1580" s="150">
        <f t="shared" si="42"/>
        <v>4</v>
      </c>
      <c r="P1580" s="150">
        <f t="shared" si="42"/>
        <v>8</v>
      </c>
      <c r="Q1580" s="150">
        <f t="shared" si="42"/>
        <v>8</v>
      </c>
      <c r="R1580" s="150">
        <f t="shared" si="42"/>
        <v>14</v>
      </c>
      <c r="S1580" s="150">
        <f t="shared" si="42"/>
        <v>1</v>
      </c>
      <c r="T1580" s="150">
        <f t="shared" si="42"/>
        <v>0</v>
      </c>
      <c r="U1580" s="150">
        <f t="shared" si="42"/>
        <v>1</v>
      </c>
      <c r="V1580" s="150">
        <f t="shared" si="42"/>
        <v>1</v>
      </c>
      <c r="W1580" s="150">
        <f t="shared" si="42"/>
        <v>1</v>
      </c>
      <c r="X1580" s="150">
        <f t="shared" si="42"/>
        <v>0</v>
      </c>
      <c r="Y1580" s="150">
        <f t="shared" si="42"/>
        <v>0</v>
      </c>
      <c r="Z1580" s="150">
        <f t="shared" si="42"/>
        <v>0</v>
      </c>
      <c r="AA1580" s="150">
        <f t="shared" si="42"/>
        <v>0</v>
      </c>
      <c r="AB1580" s="150">
        <f t="shared" si="42"/>
        <v>1</v>
      </c>
      <c r="AC1580" s="150">
        <f t="shared" si="42"/>
        <v>0</v>
      </c>
      <c r="AD1580" s="150">
        <f t="shared" si="42"/>
        <v>7</v>
      </c>
      <c r="AE1580" s="150">
        <f t="shared" si="42"/>
        <v>1</v>
      </c>
      <c r="AF1580" s="150">
        <f t="shared" si="42"/>
        <v>1</v>
      </c>
      <c r="AG1580" s="150">
        <f t="shared" si="42"/>
        <v>0</v>
      </c>
      <c r="AH1580" s="150">
        <f t="shared" si="42"/>
        <v>0</v>
      </c>
      <c r="AI1580" s="150">
        <f t="shared" si="42"/>
        <v>26</v>
      </c>
      <c r="AJ1580" s="150">
        <f t="shared" si="42"/>
        <v>2</v>
      </c>
      <c r="AK1580" s="150">
        <f aca="true" t="shared" si="43" ref="AK1580:BP1580">SUM(AK14,AK31,AK96,AK114,AK128,AK202,AK248,AK366,AK407,AK465,AK476,AK516,AK558,AK623,AK644,AK706,AK719,AK774,AK836,AK941,AK967:AK1579)</f>
        <v>0</v>
      </c>
      <c r="AL1580" s="150">
        <f t="shared" si="43"/>
        <v>0</v>
      </c>
      <c r="AM1580" s="150">
        <f t="shared" si="43"/>
        <v>5</v>
      </c>
      <c r="AN1580" s="150">
        <f t="shared" si="43"/>
        <v>1</v>
      </c>
      <c r="AO1580" s="150">
        <f t="shared" si="43"/>
        <v>6</v>
      </c>
      <c r="AP1580" s="150">
        <f t="shared" si="43"/>
        <v>19</v>
      </c>
      <c r="AQ1580" s="150">
        <f t="shared" si="43"/>
        <v>8</v>
      </c>
      <c r="AR1580" s="150">
        <f t="shared" si="43"/>
        <v>0</v>
      </c>
      <c r="AS1580" s="150">
        <f t="shared" si="43"/>
        <v>0</v>
      </c>
      <c r="AT1580" s="150">
        <f t="shared" si="43"/>
        <v>0</v>
      </c>
      <c r="AU1580" s="150">
        <f t="shared" si="43"/>
        <v>1</v>
      </c>
      <c r="AV1580" s="150">
        <f t="shared" si="43"/>
        <v>6</v>
      </c>
      <c r="AW1580" s="150">
        <f t="shared" si="43"/>
        <v>2</v>
      </c>
      <c r="AX1580" s="150">
        <f t="shared" si="43"/>
        <v>1</v>
      </c>
      <c r="AY1580" s="150">
        <f t="shared" si="43"/>
        <v>1</v>
      </c>
      <c r="AZ1580" s="150">
        <f t="shared" si="43"/>
        <v>0</v>
      </c>
      <c r="BA1580" s="150">
        <f t="shared" si="43"/>
        <v>0</v>
      </c>
      <c r="BB1580" s="150">
        <f t="shared" si="43"/>
        <v>0</v>
      </c>
      <c r="BC1580" s="150">
        <f t="shared" si="43"/>
        <v>2</v>
      </c>
      <c r="BD1580" s="150">
        <f t="shared" si="43"/>
        <v>0</v>
      </c>
      <c r="BE1580" s="150">
        <f t="shared" si="43"/>
        <v>0</v>
      </c>
      <c r="BF1580" s="150">
        <f t="shared" si="43"/>
        <v>0</v>
      </c>
      <c r="BG1580" s="150">
        <f t="shared" si="43"/>
        <v>0</v>
      </c>
      <c r="BH1580" s="150">
        <f t="shared" si="43"/>
        <v>1</v>
      </c>
      <c r="BI1580" s="150">
        <f t="shared" si="43"/>
        <v>0</v>
      </c>
      <c r="BJ1580" s="150">
        <f t="shared" si="43"/>
        <v>0</v>
      </c>
      <c r="BK1580" s="150">
        <f t="shared" si="43"/>
        <v>0</v>
      </c>
      <c r="BL1580" s="150">
        <f t="shared" si="43"/>
        <v>0</v>
      </c>
      <c r="BM1580" s="150">
        <f t="shared" si="43"/>
        <v>0</v>
      </c>
      <c r="BN1580" s="150">
        <f t="shared" si="43"/>
        <v>0</v>
      </c>
      <c r="BO1580" s="150">
        <f t="shared" si="43"/>
        <v>0</v>
      </c>
      <c r="BP1580" s="150">
        <f t="shared" si="43"/>
        <v>1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8</v>
      </c>
      <c r="F1581" s="29">
        <v>8</v>
      </c>
      <c r="G1581" s="29"/>
      <c r="H1581" s="26"/>
      <c r="I1581" s="26"/>
      <c r="J1581" s="29"/>
      <c r="K1581" s="29"/>
      <c r="L1581" s="29">
        <v>2</v>
      </c>
      <c r="M1581" s="29"/>
      <c r="N1581" s="26"/>
      <c r="O1581" s="29"/>
      <c r="P1581" s="29">
        <v>3</v>
      </c>
      <c r="Q1581" s="26">
        <v>3</v>
      </c>
      <c r="R1581" s="29">
        <v>1</v>
      </c>
      <c r="S1581" s="29">
        <v>1</v>
      </c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8</v>
      </c>
      <c r="AJ1581" s="26"/>
      <c r="AK1581" s="26"/>
      <c r="AL1581" s="26"/>
      <c r="AM1581" s="29"/>
      <c r="AN1581" s="29">
        <v>1</v>
      </c>
      <c r="AO1581" s="29">
        <v>2</v>
      </c>
      <c r="AP1581" s="29">
        <v>5</v>
      </c>
      <c r="AQ1581" s="29"/>
      <c r="AR1581" s="26"/>
      <c r="AS1581" s="26"/>
      <c r="AT1581" s="29"/>
      <c r="AU1581" s="26"/>
      <c r="AV1581" s="29">
        <v>3</v>
      </c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10</v>
      </c>
      <c r="F1582" s="29">
        <v>10</v>
      </c>
      <c r="G1582" s="29"/>
      <c r="H1582" s="26">
        <v>2</v>
      </c>
      <c r="I1582" s="26">
        <v>3</v>
      </c>
      <c r="J1582" s="29"/>
      <c r="K1582" s="29"/>
      <c r="L1582" s="29">
        <v>3</v>
      </c>
      <c r="M1582" s="29"/>
      <c r="N1582" s="26">
        <v>1</v>
      </c>
      <c r="O1582" s="29">
        <v>1</v>
      </c>
      <c r="P1582" s="29">
        <v>1</v>
      </c>
      <c r="Q1582" s="26">
        <v>2</v>
      </c>
      <c r="R1582" s="29">
        <v>5</v>
      </c>
      <c r="S1582" s="29"/>
      <c r="T1582" s="29"/>
      <c r="U1582" s="29">
        <v>1</v>
      </c>
      <c r="V1582" s="26">
        <v>1</v>
      </c>
      <c r="W1582" s="29"/>
      <c r="X1582" s="29"/>
      <c r="Y1582" s="29"/>
      <c r="Z1582" s="29"/>
      <c r="AA1582" s="29"/>
      <c r="AB1582" s="29"/>
      <c r="AC1582" s="29"/>
      <c r="AD1582" s="29">
        <v>2</v>
      </c>
      <c r="AE1582" s="29"/>
      <c r="AF1582" s="29"/>
      <c r="AG1582" s="29"/>
      <c r="AH1582" s="29"/>
      <c r="AI1582" s="29">
        <v>6</v>
      </c>
      <c r="AJ1582" s="26"/>
      <c r="AK1582" s="26"/>
      <c r="AL1582" s="26"/>
      <c r="AM1582" s="29">
        <v>1</v>
      </c>
      <c r="AN1582" s="29"/>
      <c r="AO1582" s="29">
        <v>2</v>
      </c>
      <c r="AP1582" s="29">
        <v>5</v>
      </c>
      <c r="AQ1582" s="29">
        <v>2</v>
      </c>
      <c r="AR1582" s="26"/>
      <c r="AS1582" s="26"/>
      <c r="AT1582" s="29"/>
      <c r="AU1582" s="26"/>
      <c r="AV1582" s="29">
        <v>2</v>
      </c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20</v>
      </c>
      <c r="F1583" s="29">
        <v>19</v>
      </c>
      <c r="G1583" s="29">
        <v>1</v>
      </c>
      <c r="H1583" s="26"/>
      <c r="I1583" s="26">
        <v>8</v>
      </c>
      <c r="J1583" s="29"/>
      <c r="K1583" s="29"/>
      <c r="L1583" s="29">
        <v>3</v>
      </c>
      <c r="M1583" s="29">
        <v>1</v>
      </c>
      <c r="N1583" s="26">
        <v>3</v>
      </c>
      <c r="O1583" s="29">
        <v>3</v>
      </c>
      <c r="P1583" s="29">
        <v>4</v>
      </c>
      <c r="Q1583" s="26">
        <v>3</v>
      </c>
      <c r="R1583" s="29">
        <v>7</v>
      </c>
      <c r="S1583" s="29"/>
      <c r="T1583" s="29"/>
      <c r="U1583" s="29"/>
      <c r="V1583" s="26"/>
      <c r="W1583" s="29">
        <v>1</v>
      </c>
      <c r="X1583" s="29"/>
      <c r="Y1583" s="29"/>
      <c r="Z1583" s="29"/>
      <c r="AA1583" s="29"/>
      <c r="AB1583" s="29"/>
      <c r="AC1583" s="29"/>
      <c r="AD1583" s="29">
        <v>5</v>
      </c>
      <c r="AE1583" s="29">
        <v>1</v>
      </c>
      <c r="AF1583" s="29">
        <v>1</v>
      </c>
      <c r="AG1583" s="29"/>
      <c r="AH1583" s="29"/>
      <c r="AI1583" s="29">
        <v>12</v>
      </c>
      <c r="AJ1583" s="26">
        <v>2</v>
      </c>
      <c r="AK1583" s="26"/>
      <c r="AL1583" s="26"/>
      <c r="AM1583" s="29">
        <v>4</v>
      </c>
      <c r="AN1583" s="29"/>
      <c r="AO1583" s="29">
        <v>1</v>
      </c>
      <c r="AP1583" s="29">
        <v>9</v>
      </c>
      <c r="AQ1583" s="29">
        <v>6</v>
      </c>
      <c r="AR1583" s="26"/>
      <c r="AS1583" s="26"/>
      <c r="AT1583" s="29"/>
      <c r="AU1583" s="26">
        <v>1</v>
      </c>
      <c r="AV1583" s="29"/>
      <c r="AW1583" s="29">
        <v>2</v>
      </c>
      <c r="AX1583" s="29">
        <v>1</v>
      </c>
      <c r="AY1583" s="29">
        <v>1</v>
      </c>
      <c r="AZ1583" s="29"/>
      <c r="BA1583" s="26"/>
      <c r="BB1583" s="26"/>
      <c r="BC1583" s="26">
        <v>2</v>
      </c>
      <c r="BD1583" s="26"/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1</v>
      </c>
      <c r="F1584" s="29">
        <v>1</v>
      </c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>
        <v>1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>
        <v>1</v>
      </c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>
        <v>1</v>
      </c>
      <c r="AP1584" s="29"/>
      <c r="AQ1584" s="29"/>
      <c r="AR1584" s="26"/>
      <c r="AS1584" s="26"/>
      <c r="AT1584" s="29"/>
      <c r="AU1584" s="26"/>
      <c r="AV1584" s="29">
        <v>1</v>
      </c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8</v>
      </c>
      <c r="F1586" s="29">
        <v>8</v>
      </c>
      <c r="G1586" s="29"/>
      <c r="H1586" s="26"/>
      <c r="I1586" s="26">
        <v>7</v>
      </c>
      <c r="J1586" s="26"/>
      <c r="K1586" s="26"/>
      <c r="L1586" s="29"/>
      <c r="M1586" s="29"/>
      <c r="N1586" s="26">
        <v>4</v>
      </c>
      <c r="O1586" s="29">
        <v>4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7</v>
      </c>
      <c r="AE1586" s="29"/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>
        <v>1</v>
      </c>
      <c r="AQ1586" s="29">
        <v>7</v>
      </c>
      <c r="AR1586" s="26"/>
      <c r="AS1586" s="26"/>
      <c r="AT1586" s="29"/>
      <c r="AU1586" s="26">
        <v>1</v>
      </c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179" t="s">
        <v>2431</v>
      </c>
      <c r="BH1590" s="179"/>
      <c r="BI1590" s="179"/>
      <c r="BJ1590" s="127" t="s">
        <v>2431</v>
      </c>
      <c r="BK1590" s="181" t="s">
        <v>2432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172" t="s">
        <v>2274</v>
      </c>
      <c r="BH1591" s="172"/>
      <c r="BI1591" s="172"/>
      <c r="BJ1591" s="127" t="s">
        <v>2431</v>
      </c>
      <c r="BK1591" s="172" t="s">
        <v>2275</v>
      </c>
      <c r="BL1591" s="172"/>
      <c r="BM1591" s="172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179" t="s">
        <v>2431</v>
      </c>
      <c r="BH1592" s="179"/>
      <c r="BI1592" s="179"/>
      <c r="BJ1592" s="127" t="s">
        <v>2431</v>
      </c>
      <c r="BK1592" s="181" t="s">
        <v>2433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172" t="s">
        <v>2274</v>
      </c>
      <c r="BH1593" s="172"/>
      <c r="BI1593" s="172"/>
      <c r="BJ1593" s="153"/>
      <c r="BK1593" s="172" t="s">
        <v>2275</v>
      </c>
      <c r="BL1593" s="172"/>
      <c r="BM1593" s="172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173" t="s">
        <v>2434</v>
      </c>
      <c r="BG1595" s="173"/>
      <c r="BH1595" s="173"/>
      <c r="BI1595" s="153"/>
      <c r="BJ1595" s="174" t="s">
        <v>2278</v>
      </c>
      <c r="BK1595" s="174"/>
      <c r="BL1595" s="174"/>
      <c r="BM1595" s="221" t="s">
        <v>2435</v>
      </c>
      <c r="BN1595" s="221"/>
      <c r="BO1595" s="221"/>
      <c r="BP1595" s="221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3" t="s">
        <v>2276</v>
      </c>
      <c r="BF1597" s="223"/>
      <c r="BG1597" s="170" t="s">
        <v>2431</v>
      </c>
      <c r="BH1597" s="170" t="s">
        <v>2431</v>
      </c>
      <c r="BI1597" s="154"/>
      <c r="BJ1597" s="222" t="s">
        <v>2437</v>
      </c>
      <c r="BK1597" s="222"/>
      <c r="BL1597" s="222"/>
      <c r="BM1597" s="222"/>
      <c r="BN1597" s="153"/>
      <c r="BO1597" s="153"/>
      <c r="BP1597" s="153"/>
      <c r="BQ1597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8267716535433072" right="0.4330708661417323" top="0.5511811023622047" bottom="0.5511811023622047" header="0.31496062992125984" footer="0.31496062992125984"/>
  <pageSetup horizontalDpi="600" verticalDpi="600" orientation="landscape" pageOrder="overThenDown" paperSize="9" scale="70" r:id="rId1"/>
  <headerFooter>
    <oddFooter>&amp;L7D8875B3&amp;CФорма № 6-8, Підрозділ: Любомльський районний суд Волинської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4</v>
      </c>
      <c r="F19" s="26">
        <v>2</v>
      </c>
      <c r="G19" s="26">
        <v>6</v>
      </c>
      <c r="H19" s="26"/>
      <c r="I19" s="26">
        <v>2</v>
      </c>
      <c r="J19" s="26"/>
      <c r="K19" s="26"/>
      <c r="L19" s="26">
        <v>5</v>
      </c>
      <c r="M19" s="26"/>
      <c r="N19" s="26">
        <v>1</v>
      </c>
      <c r="O19" s="26"/>
      <c r="P19" s="26"/>
      <c r="Q19" s="26"/>
      <c r="R19" s="26">
        <v>1</v>
      </c>
      <c r="S19" s="26">
        <v>5</v>
      </c>
      <c r="T19" s="26"/>
      <c r="U19" s="26"/>
      <c r="V19" s="26"/>
      <c r="W19" s="26"/>
      <c r="X19" s="26">
        <v>5</v>
      </c>
      <c r="Y19" s="26">
        <v>5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6</v>
      </c>
      <c r="AP19" s="26">
        <v>5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3</v>
      </c>
      <c r="F20" s="26">
        <v>2</v>
      </c>
      <c r="G20" s="26">
        <v>5</v>
      </c>
      <c r="H20" s="26"/>
      <c r="I20" s="26">
        <v>1</v>
      </c>
      <c r="J20" s="26"/>
      <c r="K20" s="26"/>
      <c r="L20" s="26">
        <v>4</v>
      </c>
      <c r="M20" s="26"/>
      <c r="N20" s="26">
        <v>1</v>
      </c>
      <c r="O20" s="26"/>
      <c r="P20" s="26"/>
      <c r="Q20" s="26"/>
      <c r="R20" s="26">
        <v>1</v>
      </c>
      <c r="S20" s="26">
        <v>4</v>
      </c>
      <c r="T20" s="26"/>
      <c r="U20" s="26"/>
      <c r="V20" s="26"/>
      <c r="W20" s="26"/>
      <c r="X20" s="26">
        <v>4</v>
      </c>
      <c r="Y20" s="26">
        <v>4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5</v>
      </c>
      <c r="AP20" s="26">
        <v>4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1</v>
      </c>
      <c r="F21" s="26"/>
      <c r="G21" s="26">
        <v>1</v>
      </c>
      <c r="H21" s="26"/>
      <c r="I21" s="26">
        <v>1</v>
      </c>
      <c r="J21" s="26"/>
      <c r="K21" s="26"/>
      <c r="L21" s="26">
        <v>1</v>
      </c>
      <c r="M21" s="26"/>
      <c r="N21" s="26"/>
      <c r="O21" s="26"/>
      <c r="P21" s="26"/>
      <c r="Q21" s="26"/>
      <c r="R21" s="26"/>
      <c r="S21" s="26">
        <v>1</v>
      </c>
      <c r="T21" s="26"/>
      <c r="U21" s="26"/>
      <c r="V21" s="26"/>
      <c r="W21" s="26"/>
      <c r="X21" s="26">
        <v>1</v>
      </c>
      <c r="Y21" s="26">
        <v>1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2</v>
      </c>
      <c r="G24" s="26">
        <v>2</v>
      </c>
      <c r="H24" s="26"/>
      <c r="I24" s="26"/>
      <c r="J24" s="26"/>
      <c r="K24" s="26"/>
      <c r="L24" s="26">
        <v>2</v>
      </c>
      <c r="M24" s="26"/>
      <c r="N24" s="26"/>
      <c r="O24" s="26"/>
      <c r="P24" s="26"/>
      <c r="Q24" s="26"/>
      <c r="R24" s="26"/>
      <c r="S24" s="26">
        <v>2</v>
      </c>
      <c r="T24" s="26"/>
      <c r="U24" s="26"/>
      <c r="V24" s="26"/>
      <c r="W24" s="26"/>
      <c r="X24" s="26">
        <v>2</v>
      </c>
      <c r="Y24" s="26">
        <v>2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2</v>
      </c>
      <c r="AP24" s="26">
        <v>2</v>
      </c>
      <c r="AQ24" s="26"/>
      <c r="AR24" s="26"/>
      <c r="AS24" s="26"/>
      <c r="AT24" s="26"/>
      <c r="AU24" s="26"/>
      <c r="AV24" s="26"/>
      <c r="AW24" s="26">
        <v>1</v>
      </c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4</v>
      </c>
      <c r="F45" s="26">
        <f t="shared" si="0"/>
        <v>4</v>
      </c>
      <c r="G45" s="26">
        <f t="shared" si="0"/>
        <v>8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7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7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7</v>
      </c>
      <c r="Y45" s="26">
        <f t="shared" si="0"/>
        <v>7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P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8</v>
      </c>
      <c r="AP45" s="26">
        <f t="shared" si="1"/>
        <v>7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3</v>
      </c>
      <c r="F46" s="26">
        <v>3</v>
      </c>
      <c r="G46" s="26">
        <v>6</v>
      </c>
      <c r="H46" s="26"/>
      <c r="I46" s="26">
        <v>1</v>
      </c>
      <c r="J46" s="26"/>
      <c r="K46" s="26"/>
      <c r="L46" s="26">
        <v>5</v>
      </c>
      <c r="M46" s="26"/>
      <c r="N46" s="26">
        <v>1</v>
      </c>
      <c r="O46" s="26"/>
      <c r="P46" s="26"/>
      <c r="Q46" s="26"/>
      <c r="R46" s="26">
        <v>1</v>
      </c>
      <c r="S46" s="26">
        <v>5</v>
      </c>
      <c r="T46" s="26"/>
      <c r="U46" s="26"/>
      <c r="V46" s="26"/>
      <c r="W46" s="26"/>
      <c r="X46" s="26">
        <v>6</v>
      </c>
      <c r="Y46" s="26">
        <v>6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6</v>
      </c>
      <c r="AP46" s="26">
        <v>6</v>
      </c>
      <c r="AQ46" s="26"/>
      <c r="AR46" s="26"/>
      <c r="AS46" s="26"/>
      <c r="AT46" s="26"/>
      <c r="AU46" s="26"/>
      <c r="AV46" s="26"/>
      <c r="AW46" s="26">
        <v>1</v>
      </c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 t="s">
        <v>2431</v>
      </c>
      <c r="AR50" s="179"/>
      <c r="AS50" s="179"/>
      <c r="AT50" s="127" t="s">
        <v>2431</v>
      </c>
      <c r="AU50" s="228" t="s">
        <v>2432</v>
      </c>
      <c r="AV50" s="228"/>
      <c r="AW50" s="228"/>
      <c r="AX50" s="228"/>
      <c r="AY50" s="228"/>
      <c r="AZ50" s="228"/>
    </row>
    <row r="51" spans="40:52" ht="12.75" customHeight="1">
      <c r="AN51" s="128" t="s">
        <v>2431</v>
      </c>
      <c r="AO51" s="128" t="s">
        <v>2431</v>
      </c>
      <c r="AP51" s="126"/>
      <c r="AQ51" s="172" t="s">
        <v>2274</v>
      </c>
      <c r="AR51" s="172"/>
      <c r="AS51" s="172"/>
      <c r="AT51" s="127" t="s">
        <v>2431</v>
      </c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 t="s">
        <v>2431</v>
      </c>
      <c r="AR52" s="179"/>
      <c r="AS52" s="179"/>
      <c r="AT52" s="127" t="s">
        <v>2431</v>
      </c>
      <c r="AU52" s="228" t="s">
        <v>2433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173" t="s">
        <v>2434</v>
      </c>
      <c r="AQ55" s="173"/>
      <c r="AR55" s="173"/>
      <c r="AS55" s="126"/>
      <c r="AT55" s="174" t="s">
        <v>2278</v>
      </c>
      <c r="AU55" s="174"/>
      <c r="AV55" s="174"/>
      <c r="AW55" s="175" t="s">
        <v>2435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2436</v>
      </c>
      <c r="AQ57" s="176"/>
      <c r="AR57" s="176"/>
      <c r="AT57" s="177" t="s">
        <v>2437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4330708661417323" right="0.2362204724409449" top="0.9448818897637796" bottom="0.7480314960629921" header="0.31496062992125984" footer="0.31496062992125984"/>
  <pageSetup horizontalDpi="600" verticalDpi="600" orientation="landscape" pageOrder="overThenDown" paperSize="9" scale="70" r:id="rId1"/>
  <headerFooter>
    <oddFooter>&amp;L7D8875B3&amp;CФорма № 6-8, Підрозділ: Любомльський районний суд Волинської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2438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2440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2441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2442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3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&amp;L7D8875B3&amp;C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2438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2440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2441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2442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3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>
    <oddFooter>&amp;L7D8875B3&amp;C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2438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2440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2441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2442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3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>
    <oddFooter>&amp;L7D8875B3&amp;C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2016-08-16T06:52:53Z</cp:lastPrinted>
  <dcterms:created xsi:type="dcterms:W3CDTF">2015-09-09T11:49:35Z</dcterms:created>
  <dcterms:modified xsi:type="dcterms:W3CDTF">2016-08-16T06:55:05Z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6-8_00163_2.2016 (на заміну)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7D8875B3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