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<sst xmlns="http://schemas.openxmlformats.org/spreadsheetml/2006/main" count="177" uniqueCount="153">
  <si>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</si>
  <si>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</si>
  <si>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</si>
  <si>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</si>
  <si>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</si>
  <si>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</si>
  <si>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</si>
  <si>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</si>
  <si>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</si>
  <si>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</si>
  <si>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</si>
  <si>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</si>
  <si>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</si>
  <si>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</si>
  <si>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</si>
  <si>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</si>
  <si>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</si>
  <si>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</si>
  <si>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</si>
  <si>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</si>
  <si>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</si>
  <si>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</si>
  <si>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</si>
  <si>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</si>
  <si>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</si>
  <si>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</si>
  <si>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</si>
  <si>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</si>
  <si>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</si>
  <si>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</si>
  <si>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</si>
  <si>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</si>
  <si>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</si>
  <si>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</si>
  <si>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</si>
  <si>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</si>
  <si>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</si>
  <si>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</si>
  <si>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</si>
  <si>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</si>
  <si>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</si>
  <si>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</si>
  <si>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</si>
  <si>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</si>
  <si>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</si>
  <si>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</si>
  <si>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</si>
  <si>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</si>
  <si>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</si>
  <si>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</si>
  <si>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</si>
  <si>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</si>
  <si>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</si>
  <si>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</si>
  <si>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</si>
  <si>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</si>
  <si>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</si>
  <si>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</si>
  <si>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</si>
  <si>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</si>
  <si>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</si>
  <si>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</si>
  <si>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</si>
  <si>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</si>
  <si>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</si>
  <si>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</si>
  <si>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</si>
  <si>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</si>
  <si>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</si>
  <si>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</si>
  <si>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</si>
  <si>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</si>
  <si>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</si>
  <si>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</si>
  <si>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</si>
  <si>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</si>
  <si>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</si>
  <si>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</si>
  <si>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</si>
  <si>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</si>
  <si>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</si>
  <si>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</si>
  <si>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</si>
  <si>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</si>
  <si>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</si>
  <si>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</si>
  <si>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</si>
  <si>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</si>
  <si>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</si>
  <si>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</si>
  <si>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</si>
  <si>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</si>
  <si>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</si>
  <si>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</si>
  <si>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</si>
  <si>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</si>
  <si>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</si>
  <si>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</si>
  <si>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</si>
  <si>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</si>
  <si>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</si>
  <si>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</si>
  <si>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</si>
  <si>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</si>
  <si>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</si>
  <si>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</si>
  <si>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</si>
  <si>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</si>
  <si>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</si>
  <si>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</si>
  <si>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</si>
  <si>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</si>
  <si>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</si>
  <si>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</si>
  <si>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</si>
  <si>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</si>
  <si>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</si>
  <si>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</si>
  <si>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</si>
  <si>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</si>
  <si>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</si>
  <si>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</si>
  <si>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</si>
  <si>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</si>
  <si>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</si>
  <si>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</si>
  <si>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</si>
  <si>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</si>
  <si>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</si>
  <si>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</si>
  <si>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</si>
  <si>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</si>
  <si>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</si>
  <si>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</si>
  <si>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</si>
  <si>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</si>
  <si>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</si>
  <si>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</si>
  <si>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</si>
  <si>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</si>
  <si>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</si>
  <si>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</si>
  <si>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</si>
  <si>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С.С. Чишій</t>
  </si>
  <si>
    <t>В.І. Царук</t>
  </si>
  <si>
    <t>(03377)23845</t>
  </si>
  <si>
    <t>(03377) 23533</t>
  </si>
  <si>
    <t>inbox @ lb.vl.court.gov.ua</t>
  </si>
  <si>
    <t>6 січня 2016 року</t>
  </si>
  <si>
    <t>2015 рік</t>
  </si>
  <si>
    <t>Любомльський районний суд Волинської області</t>
  </si>
  <si>
    <t>44300. Волинська область</t>
  </si>
  <si>
    <t>м. Любомль. вул. Чапаєва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</si>
</sst>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504</v>
      </c>
      <c r="D6" s="73">
        <f aca="true" t="shared" si="0" ref="D6:L6">SUM(D7,D10,D13,D14,D15,D18,D21,D22)</f>
        <v>340234.99000000005</v>
      </c>
      <c r="E6" s="73">
        <f t="shared" si="0"/>
        <v>411</v>
      </c>
      <c r="F6" s="73">
        <f t="shared" si="0"/>
        <v>278894.95</v>
      </c>
      <c r="G6" s="73">
        <f t="shared" si="0"/>
        <v>16</v>
      </c>
      <c r="H6" s="73">
        <f t="shared" si="0"/>
        <v>9641.05</v>
      </c>
      <c r="I6" s="73">
        <f t="shared" si="0"/>
        <v>56</v>
      </c>
      <c r="J6" s="73">
        <f t="shared" si="0"/>
        <v>26821.13</v>
      </c>
      <c r="K6" s="73">
        <f t="shared" si="0"/>
        <v>95</v>
      </c>
      <c r="L6" s="73">
        <f t="shared" si="0"/>
        <v>60572.89999999991</v>
      </c>
    </row>
    <row r="7" spans="1:12" ht="16.5" customHeight="1">
      <c r="A7" s="126">
        <v>2</v>
      </c>
      <c r="B7" s="129" t="s">
        <v>114</v>
      </c>
      <c r="C7" s="74">
        <v>237</v>
      </c>
      <c r="D7" s="74">
        <v>276168.19</v>
      </c>
      <c r="E7" s="74">
        <v>168</v>
      </c>
      <c r="F7" s="74">
        <v>218702.25</v>
      </c>
      <c r="G7" s="74">
        <v>6</v>
      </c>
      <c r="H7" s="74">
        <v>6854.15</v>
      </c>
      <c r="I7" s="74">
        <v>53</v>
      </c>
      <c r="J7" s="74">
        <v>26090.33</v>
      </c>
      <c r="K7" s="74">
        <v>68</v>
      </c>
      <c r="L7" s="74">
        <v>55213.6999999999</v>
      </c>
    </row>
    <row r="8" spans="1:12" ht="16.5" customHeight="1">
      <c r="A8" s="126">
        <v>3</v>
      </c>
      <c r="B8" s="130" t="s">
        <v>115</v>
      </c>
      <c r="C8" s="74">
        <v>23</v>
      </c>
      <c r="D8" s="74">
        <v>139355.35</v>
      </c>
      <c r="E8" s="74">
        <v>23</v>
      </c>
      <c r="F8" s="74">
        <v>134239.75</v>
      </c>
      <c r="G8" s="74">
        <v>3</v>
      </c>
      <c r="H8" s="74">
        <v>2679.6</v>
      </c>
      <c r="I8" s="74">
        <v>3</v>
      </c>
      <c r="J8" s="74">
        <v>5003.4</v>
      </c>
      <c r="K8" s="74"/>
      <c r="L8" s="74"/>
    </row>
    <row r="9" spans="1:12" ht="16.5" customHeight="1">
      <c r="A9" s="126">
        <v>4</v>
      </c>
      <c r="B9" s="130" t="s">
        <v>116</v>
      </c>
      <c r="C9" s="74">
        <v>48</v>
      </c>
      <c r="D9" s="74">
        <v>35429.77</v>
      </c>
      <c r="E9" s="74">
        <v>35</v>
      </c>
      <c r="F9" s="74">
        <v>28930.87</v>
      </c>
      <c r="G9" s="74"/>
      <c r="H9" s="74"/>
      <c r="I9" s="74">
        <v>11</v>
      </c>
      <c r="J9" s="74">
        <v>6090</v>
      </c>
      <c r="K9" s="74">
        <v>13</v>
      </c>
      <c r="L9" s="74">
        <v>6333.6</v>
      </c>
    </row>
    <row r="10" spans="1:12" ht="19.5" customHeight="1">
      <c r="A10" s="126">
        <v>5</v>
      </c>
      <c r="B10" s="129" t="s">
        <v>117</v>
      </c>
      <c r="C10" s="74">
        <v>52</v>
      </c>
      <c r="D10" s="74">
        <v>15590.4</v>
      </c>
      <c r="E10" s="74">
        <v>51</v>
      </c>
      <c r="F10" s="74">
        <v>15103.2</v>
      </c>
      <c r="G10" s="74">
        <v>2</v>
      </c>
      <c r="H10" s="74">
        <v>487.2</v>
      </c>
      <c r="I10" s="74">
        <v>3</v>
      </c>
      <c r="J10" s="74">
        <v>730.8</v>
      </c>
      <c r="K10" s="74">
        <v>3</v>
      </c>
      <c r="L10" s="74">
        <v>974.4</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10</v>
      </c>
      <c r="D12" s="74">
        <v>4872</v>
      </c>
      <c r="E12" s="74">
        <v>9</v>
      </c>
      <c r="F12" s="74">
        <v>4872</v>
      </c>
      <c r="G12" s="74"/>
      <c r="H12" s="74"/>
      <c r="I12" s="74"/>
      <c r="J12" s="74"/>
      <c r="K12" s="74">
        <v>1</v>
      </c>
      <c r="L12" s="74">
        <v>487.2</v>
      </c>
    </row>
    <row r="13" spans="1:12" ht="15" customHeight="1">
      <c r="A13" s="126">
        <v>8</v>
      </c>
      <c r="B13" s="129" t="s">
        <v>42</v>
      </c>
      <c r="C13" s="74">
        <v>97</v>
      </c>
      <c r="D13" s="74">
        <v>31424.4</v>
      </c>
      <c r="E13" s="74">
        <v>92</v>
      </c>
      <c r="F13" s="74">
        <v>29475.2</v>
      </c>
      <c r="G13" s="74">
        <v>6</v>
      </c>
      <c r="H13" s="74">
        <v>1948.8</v>
      </c>
      <c r="I13" s="74"/>
      <c r="J13" s="74"/>
      <c r="K13" s="74">
        <v>6</v>
      </c>
      <c r="L13" s="74">
        <v>2192.4</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118</v>
      </c>
      <c r="D15" s="74">
        <v>17052</v>
      </c>
      <c r="E15" s="74">
        <v>100</v>
      </c>
      <c r="F15" s="74">
        <v>15614.3</v>
      </c>
      <c r="G15" s="74">
        <v>2</v>
      </c>
      <c r="H15" s="74">
        <v>350.9</v>
      </c>
      <c r="I15" s="74"/>
      <c r="J15" s="74"/>
      <c r="K15" s="74">
        <v>18</v>
      </c>
      <c r="L15" s="74">
        <v>2192.4</v>
      </c>
    </row>
    <row r="16" spans="1:12" ht="21" customHeight="1">
      <c r="A16" s="126">
        <v>11</v>
      </c>
      <c r="B16" s="130" t="s">
        <v>118</v>
      </c>
      <c r="C16" s="74">
        <v>1</v>
      </c>
      <c r="D16" s="74">
        <v>609</v>
      </c>
      <c r="E16" s="74">
        <v>1</v>
      </c>
      <c r="F16" s="74">
        <v>609</v>
      </c>
      <c r="G16" s="74"/>
      <c r="H16" s="74"/>
      <c r="I16" s="74"/>
      <c r="J16" s="74"/>
      <c r="K16" s="74"/>
      <c r="L16" s="74"/>
    </row>
    <row r="17" spans="1:12" ht="21" customHeight="1">
      <c r="A17" s="126">
        <v>12</v>
      </c>
      <c r="B17" s="130" t="s">
        <v>119</v>
      </c>
      <c r="C17" s="74">
        <v>18</v>
      </c>
      <c r="D17" s="74">
        <v>4384.8</v>
      </c>
      <c r="E17" s="74">
        <v>18</v>
      </c>
      <c r="F17" s="74">
        <v>4652.3</v>
      </c>
      <c r="G17" s="74">
        <v>1</v>
      </c>
      <c r="H17" s="74">
        <v>243.6</v>
      </c>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29</v>
      </c>
      <c r="D34" s="73">
        <f aca="true" t="shared" si="3" ref="D34:L34">SUM(D35,D42,D43,D44)</f>
        <v>9891.16</v>
      </c>
      <c r="E34" s="73">
        <f t="shared" si="3"/>
        <v>26</v>
      </c>
      <c r="F34" s="73">
        <f t="shared" si="3"/>
        <v>7673.4</v>
      </c>
      <c r="G34" s="73">
        <f t="shared" si="3"/>
        <v>1</v>
      </c>
      <c r="H34" s="73">
        <f t="shared" si="3"/>
        <v>243.6</v>
      </c>
      <c r="I34" s="73">
        <f t="shared" si="3"/>
        <v>2</v>
      </c>
      <c r="J34" s="73">
        <f t="shared" si="3"/>
        <v>1901.08</v>
      </c>
      <c r="K34" s="73">
        <f t="shared" si="3"/>
        <v>3</v>
      </c>
      <c r="L34" s="73">
        <f t="shared" si="3"/>
        <v>1974.16</v>
      </c>
    </row>
    <row r="35" spans="1:12" ht="24" customHeight="1">
      <c r="A35" s="126">
        <v>30</v>
      </c>
      <c r="B35" s="129" t="s">
        <v>131</v>
      </c>
      <c r="C35" s="74">
        <f>SUM(C36,C39)</f>
        <v>29</v>
      </c>
      <c r="D35" s="74">
        <f aca="true" t="shared" si="4" ref="D35:L35">SUM(D36,D39)</f>
        <v>9891.16</v>
      </c>
      <c r="E35" s="74">
        <f t="shared" si="4"/>
        <v>26</v>
      </c>
      <c r="F35" s="74">
        <f t="shared" si="4"/>
        <v>7673.4</v>
      </c>
      <c r="G35" s="74">
        <f t="shared" si="4"/>
        <v>1</v>
      </c>
      <c r="H35" s="74">
        <f t="shared" si="4"/>
        <v>243.6</v>
      </c>
      <c r="I35" s="74">
        <f t="shared" si="4"/>
        <v>2</v>
      </c>
      <c r="J35" s="74">
        <f t="shared" si="4"/>
        <v>1901.08</v>
      </c>
      <c r="K35" s="74">
        <f t="shared" si="4"/>
        <v>3</v>
      </c>
      <c r="L35" s="74">
        <f t="shared" si="4"/>
        <v>1974.16</v>
      </c>
    </row>
    <row r="36" spans="1:12" ht="19.5" customHeight="1">
      <c r="A36" s="126">
        <v>31</v>
      </c>
      <c r="B36" s="129" t="s">
        <v>132</v>
      </c>
      <c r="C36" s="74">
        <v>1</v>
      </c>
      <c r="D36" s="74">
        <v>1828</v>
      </c>
      <c r="E36" s="74"/>
      <c r="F36" s="74"/>
      <c r="G36" s="74"/>
      <c r="H36" s="74"/>
      <c r="I36" s="74">
        <v>1</v>
      </c>
      <c r="J36" s="74">
        <v>1828</v>
      </c>
      <c r="K36" s="74">
        <v>1</v>
      </c>
      <c r="L36" s="74">
        <v>1828</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28</v>
      </c>
      <c r="D39" s="74">
        <v>8063.16</v>
      </c>
      <c r="E39" s="74">
        <v>26</v>
      </c>
      <c r="F39" s="74">
        <v>7673.4</v>
      </c>
      <c r="G39" s="74">
        <v>1</v>
      </c>
      <c r="H39" s="74">
        <v>243.6</v>
      </c>
      <c r="I39" s="74">
        <v>1</v>
      </c>
      <c r="J39" s="74">
        <v>73.08</v>
      </c>
      <c r="K39" s="74">
        <v>2</v>
      </c>
      <c r="L39" s="74">
        <v>146.16</v>
      </c>
    </row>
    <row r="40" spans="1:12" ht="30" customHeight="1">
      <c r="A40" s="126">
        <v>35</v>
      </c>
      <c r="B40" s="130" t="s">
        <v>135</v>
      </c>
      <c r="C40" s="74">
        <v>2</v>
      </c>
      <c r="D40" s="74">
        <v>2436</v>
      </c>
      <c r="E40" s="74">
        <v>2</v>
      </c>
      <c r="F40" s="74">
        <v>2436</v>
      </c>
      <c r="G40" s="74"/>
      <c r="H40" s="74"/>
      <c r="I40" s="74"/>
      <c r="J40" s="74"/>
      <c r="K40" s="74"/>
      <c r="L40" s="74"/>
    </row>
    <row r="41" spans="1:12" ht="21" customHeight="1">
      <c r="A41" s="126">
        <v>36</v>
      </c>
      <c r="B41" s="130" t="s">
        <v>119</v>
      </c>
      <c r="C41" s="74">
        <v>9</v>
      </c>
      <c r="D41" s="74">
        <v>4384.8</v>
      </c>
      <c r="E41" s="74">
        <v>9</v>
      </c>
      <c r="F41" s="74">
        <v>4141.2</v>
      </c>
      <c r="G41" s="74">
        <v>1</v>
      </c>
      <c r="H41" s="74">
        <v>243.6</v>
      </c>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10</v>
      </c>
      <c r="D45" s="73">
        <f aca="true" t="shared" si="5" ref="D45:L45">SUM(D46:D51)</f>
        <v>94.84</v>
      </c>
      <c r="E45" s="73">
        <f t="shared" si="5"/>
        <v>9</v>
      </c>
      <c r="F45" s="73">
        <f t="shared" si="5"/>
        <v>98.3</v>
      </c>
      <c r="G45" s="73">
        <f t="shared" si="5"/>
        <v>0</v>
      </c>
      <c r="H45" s="73">
        <f t="shared" si="5"/>
        <v>0</v>
      </c>
      <c r="I45" s="73">
        <f t="shared" si="5"/>
        <v>0</v>
      </c>
      <c r="J45" s="73">
        <f t="shared" si="5"/>
        <v>0</v>
      </c>
      <c r="K45" s="73">
        <f t="shared" si="5"/>
        <v>1</v>
      </c>
      <c r="L45" s="73">
        <f t="shared" si="5"/>
        <v>36.54</v>
      </c>
    </row>
    <row r="46" spans="1:12" ht="18.75" customHeight="1">
      <c r="A46" s="126">
        <v>41</v>
      </c>
      <c r="B46" s="129" t="s">
        <v>20</v>
      </c>
      <c r="C46" s="74">
        <v>6</v>
      </c>
      <c r="D46" s="74">
        <v>37.3</v>
      </c>
      <c r="E46" s="74">
        <v>6</v>
      </c>
      <c r="F46" s="74">
        <v>77.3</v>
      </c>
      <c r="G46" s="74"/>
      <c r="H46" s="74"/>
      <c r="I46" s="74"/>
      <c r="J46" s="74"/>
      <c r="K46" s="74"/>
      <c r="L46" s="74"/>
    </row>
    <row r="47" spans="1:12" ht="21" customHeight="1">
      <c r="A47" s="126">
        <v>42</v>
      </c>
      <c r="B47" s="129" t="s">
        <v>21</v>
      </c>
      <c r="C47" s="74">
        <v>3</v>
      </c>
      <c r="D47" s="74">
        <v>42.54</v>
      </c>
      <c r="E47" s="74">
        <v>2</v>
      </c>
      <c r="F47" s="74">
        <v>6</v>
      </c>
      <c r="G47" s="74"/>
      <c r="H47" s="74"/>
      <c r="I47" s="74"/>
      <c r="J47" s="74"/>
      <c r="K47" s="74">
        <v>1</v>
      </c>
      <c r="L47" s="74">
        <v>36.54</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15</v>
      </c>
      <c r="E49" s="74">
        <v>1</v>
      </c>
      <c r="F49" s="74">
        <v>15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1801</v>
      </c>
      <c r="D52" s="73">
        <v>189009.240000004</v>
      </c>
      <c r="E52" s="73">
        <v>471</v>
      </c>
      <c r="F52" s="73">
        <v>43508.1599999999</v>
      </c>
      <c r="G52" s="73"/>
      <c r="H52" s="73"/>
      <c r="I52" s="73">
        <v>1794</v>
      </c>
      <c r="J52" s="73">
        <v>188132.280000004</v>
      </c>
      <c r="K52" s="74">
        <v>7</v>
      </c>
      <c r="L52" s="73">
        <v>876.96</v>
      </c>
    </row>
    <row r="53" spans="1:12" ht="15">
      <c r="A53" s="126">
        <v>48</v>
      </c>
      <c r="B53" s="127" t="s">
        <v>129</v>
      </c>
      <c r="C53" s="73">
        <f aca="true" t="shared" si="6" ref="C53:L53">SUM(C6,C25,C34,C45,C52)</f>
        <v>2344</v>
      </c>
      <c r="D53" s="73">
        <f t="shared" si="6"/>
        <v>539230.230000004</v>
      </c>
      <c r="E53" s="73">
        <f t="shared" si="6"/>
        <v>917</v>
      </c>
      <c r="F53" s="100">
        <f t="shared" si="6"/>
        <v>330174.80999999994</v>
      </c>
      <c r="G53" s="73">
        <f t="shared" si="6"/>
        <v>17</v>
      </c>
      <c r="H53" s="73">
        <f t="shared" si="6"/>
        <v>9884.65</v>
      </c>
      <c r="I53" s="73">
        <f t="shared" si="6"/>
        <v>1852</v>
      </c>
      <c r="J53" s="73">
        <f t="shared" si="6"/>
        <v>216854.49000000398</v>
      </c>
      <c r="K53" s="73">
        <f t="shared" si="6"/>
        <v>106</v>
      </c>
      <c r="L53" s="73">
        <f t="shared" si="6"/>
        <v>63460.55999999991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&amp;L47933B40&amp;CФорма № 10 (судовий збір), Підрозділ: Любомльський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84</v>
      </c>
      <c r="F5" s="57">
        <f>SUM(F6:F31)</f>
        <v>54289.020000000004</v>
      </c>
    </row>
    <row r="6" spans="1:6" s="3" customFormat="1" ht="19.5" customHeight="1">
      <c r="A6" s="72">
        <v>2</v>
      </c>
      <c r="B6" s="145" t="s">
        <v>80</v>
      </c>
      <c r="C6" s="146"/>
      <c r="D6" s="147"/>
      <c r="E6" s="55">
        <v>2</v>
      </c>
      <c r="F6" s="76">
        <v>1901.08</v>
      </c>
    </row>
    <row r="7" spans="1:6" s="3" customFormat="1" ht="21.75" customHeight="1">
      <c r="A7" s="72">
        <v>3</v>
      </c>
      <c r="B7" s="145" t="s">
        <v>78</v>
      </c>
      <c r="C7" s="146"/>
      <c r="D7" s="147"/>
      <c r="E7" s="55">
        <v>2</v>
      </c>
      <c r="F7" s="56">
        <v>7308</v>
      </c>
    </row>
    <row r="8" spans="1:6" s="3" customFormat="1" ht="15.75" customHeight="1">
      <c r="A8" s="72">
        <v>4</v>
      </c>
      <c r="B8" s="145" t="s">
        <v>34</v>
      </c>
      <c r="C8" s="146"/>
      <c r="D8" s="147"/>
      <c r="E8" s="55">
        <v>25</v>
      </c>
      <c r="F8" s="56">
        <v>6090</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23</v>
      </c>
      <c r="F13" s="56">
        <v>17491</v>
      </c>
    </row>
    <row r="14" spans="1:6" s="3" customFormat="1" ht="27" customHeight="1">
      <c r="A14" s="72">
        <v>10</v>
      </c>
      <c r="B14" s="145" t="s">
        <v>82</v>
      </c>
      <c r="C14" s="146"/>
      <c r="D14" s="147"/>
      <c r="E14" s="55"/>
      <c r="F14" s="56"/>
    </row>
    <row r="15" spans="1:6" s="3" customFormat="1" ht="21" customHeight="1">
      <c r="A15" s="72">
        <v>11</v>
      </c>
      <c r="B15" s="82" t="s">
        <v>9</v>
      </c>
      <c r="C15" s="83"/>
      <c r="D15" s="84"/>
      <c r="E15" s="55">
        <v>14</v>
      </c>
      <c r="F15" s="56">
        <v>4150.87</v>
      </c>
    </row>
    <row r="16" spans="1:6" s="3" customFormat="1" ht="19.5" customHeight="1">
      <c r="A16" s="72">
        <v>12</v>
      </c>
      <c r="B16" s="82" t="s">
        <v>38</v>
      </c>
      <c r="C16" s="83"/>
      <c r="D16" s="84"/>
      <c r="E16" s="55">
        <v>1</v>
      </c>
      <c r="F16" s="56">
        <v>73.08</v>
      </c>
    </row>
    <row r="17" spans="1:6" s="3" customFormat="1" ht="24" customHeight="1">
      <c r="A17" s="72">
        <v>13</v>
      </c>
      <c r="B17" s="143" t="s">
        <v>10</v>
      </c>
      <c r="C17" s="143"/>
      <c r="D17" s="143"/>
      <c r="E17" s="55">
        <v>9</v>
      </c>
      <c r="F17" s="56">
        <v>2009.17</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8</v>
      </c>
      <c r="F29" s="56">
        <v>15265.82</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&amp;L47933B40&amp;CФорма № 10 (судовий збір), Підрозділ: Любомльський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20</v>
      </c>
      <c r="F4" s="133">
        <f>SUM(F5:F20)</f>
        <v>8562.54</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14</v>
      </c>
      <c r="F7" s="76">
        <v>6820.8</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6</v>
      </c>
      <c r="F13" s="76">
        <v>1741.74</v>
      </c>
    </row>
    <row r="14" spans="1:6" ht="25.5" customHeight="1">
      <c r="A14" s="106">
        <v>11</v>
      </c>
      <c r="B14" s="157" t="s">
        <v>105</v>
      </c>
      <c r="C14" s="158"/>
      <c r="D14" s="159"/>
      <c r="E14" s="55"/>
      <c r="F14" s="76"/>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&amp;L47933B40&amp;CФорма № 10 (судовий збір), Підрозділ: Любомльський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3</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&amp;L47933B40&amp;C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2015-12-10T14:29:27Z</cp:lastPrinted>
  <dcterms:created xsi:type="dcterms:W3CDTF">2015-09-09T10:27:37Z</dcterms:created>
  <dcterms:modified xsi:type="dcterms:W3CDTF">2016-01-06T13:00:44Z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47933B40</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