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30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<sst xmlns="http://schemas.openxmlformats.org/spreadsheetml/2006/main" count="295" uniqueCount="221">
  <si>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</si>
  <si>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</si>
  <si>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</si>
  <si>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</si>
  <si>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</si>
  <si>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</si>
  <si>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</si>
  <si>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</si>
  <si>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</si>
  <si>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</si>
  <si>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</si>
  <si>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</si>
  <si>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</si>
  <si>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</si>
  <si>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</si>
  <si>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</si>
  <si>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</si>
  <si>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</si>
  <si>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</si>
  <si>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</si>
  <si>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</si>
  <si>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</si>
  <si>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</si>
  <si>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</si>
  <si>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</si>
  <si>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</si>
  <si>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</si>
  <si>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</si>
  <si>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</si>
  <si>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</si>
  <si>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</si>
  <si>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</si>
  <si>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</si>
  <si>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</si>
  <si>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</si>
  <si>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</si>
  <si>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</si>
  <si>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</si>
  <si>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</si>
  <si>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</si>
  <si>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</si>
  <si>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</si>
  <si>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</si>
  <si>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</si>
  <si>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</si>
  <si>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</si>
  <si>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</si>
  <si>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</si>
  <si>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</si>
  <si>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</si>
  <si>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</si>
  <si>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</si>
  <si>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</si>
  <si>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</si>
  <si>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</si>
  <si>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</si>
  <si>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</si>
  <si>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</si>
  <si>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</si>
  <si>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</si>
  <si>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</si>
  <si>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</si>
  <si>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</si>
  <si>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</si>
  <si>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</si>
  <si>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</si>
  <si>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</si>
  <si>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</si>
  <si>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</si>
  <si>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</si>
  <si>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</si>
  <si>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</si>
  <si>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</si>
  <si>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</si>
  <si>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</si>
  <si>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</si>
  <si>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</si>
  <si>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</si>
  <si>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</si>
  <si>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</si>
  <si>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</si>
  <si>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</si>
  <si>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</si>
  <si>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</si>
  <si>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</si>
  <si>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</si>
  <si>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</si>
  <si>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</si>
  <si>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</si>
  <si>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</si>
  <si>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</si>
  <si>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</si>
  <si>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</si>
  <si>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</si>
  <si>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</si>
  <si>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</si>
  <si>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</si>
  <si>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</si>
  <si>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</si>
  <si>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</si>
  <si>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</si>
  <si>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</si>
  <si>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</si>
  <si>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</si>
  <si>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</si>
  <si>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</si>
  <si>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</si>
  <si>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</si>
  <si>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</si>
  <si>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</si>
  <si>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</si>
  <si>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</si>
  <si>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</si>
  <si>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</si>
  <si>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</si>
  <si>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</si>
  <si>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</si>
  <si>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</si>
  <si>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</si>
  <si>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</si>
  <si>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</si>
  <si>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</si>
  <si>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</si>
  <si>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</si>
  <si>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</si>
  <si>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</si>
  <si>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</si>
  <si>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</si>
  <si>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</si>
  <si>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</si>
  <si>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</si>
  <si>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</si>
  <si>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</si>
  <si>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</si>
  <si>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</si>
  <si>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</si>
  <si>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</si>
  <si>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</si>
  <si>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</si>
  <si>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</si>
  <si>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</si>
  <si>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</si>
  <si>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</si>
  <si>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</si>
  <si>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</si>
  <si>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</si>
  <si>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</si>
  <si>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</si>
  <si>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</si>
  <si>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</si>
  <si>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</si>
  <si>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</si>
  <si>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</si>
  <si>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</si>
  <si>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</si>
  <si>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</si>
  <si>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</si>
  <si>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</si>
  <si>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</si>
  <si>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</si>
  <si>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</si>
  <si>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</si>
  <si>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</si>
  <si>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</si>
  <si>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</si>
  <si>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</si>
  <si>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</si>
  <si>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</si>
  <si>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</si>
  <si>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</si>
  <si>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</si>
  <si>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</si>
  <si>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</si>
  <si>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</si>
  <si>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</si>
  <si>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</si>
  <si>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</si>
  <si>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</si>
  <si>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</si>
  <si>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</si>
  <si>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</si>
  <si>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</si>
  <si>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</si>
  <si>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</si>
  <si>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</si>
  <si>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</si>
  <si>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</si>
  <si>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</si>
  <si>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</si>
  <si>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</si>
  <si>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</si>
  <si>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</si>
  <si>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</si>
  <si>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</si>
  <si>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</si>
  <si>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</si>
  <si>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</si>
  <si>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</si>
  <si>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</si>
  <si>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</si>
  <si>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</si>
  <si>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</si>
  <si>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</si>
  <si>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</si>
  <si>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</si>
  <si>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</si>
  <si>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</si>
  <si>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</si>
  <si>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</si>
  <si>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</si>
  <si>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</si>
  <si>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</si>
  <si>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Любомльський районний суд Волинської області</t>
  </si>
  <si>
    <t>44300.м. Любомль.вул. Ярослава Мудрого 3</t>
  </si>
  <si>
    <t>Доручення судів України / іноземних судів</t>
  </si>
  <si>
    <t xml:space="preserve">Розглянуто справ судом присяжних </t>
  </si>
  <si>
    <t>С.С. Чишій</t>
  </si>
  <si>
    <t>Н.С. Купира</t>
  </si>
  <si>
    <t>(03377) 2-35-33</t>
  </si>
  <si>
    <t>inbox@lb.vl.court.gov.ua</t>
  </si>
  <si>
    <t>5 липня 2022 року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</si>
</sst>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&amp;L22BD5D9F&amp;C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108</v>
      </c>
      <c r="F6" s="103">
        <v>33</v>
      </c>
      <c r="G6" s="103"/>
      <c r="H6" s="103">
        <v>43</v>
      </c>
      <c r="I6" s="121" t="s">
        <v>210</v>
      </c>
      <c r="J6" s="103">
        <v>65</v>
      </c>
      <c r="K6" s="84">
        <v>21</v>
      </c>
      <c r="L6" s="91">
        <f aca="true" t="shared" si="0" ref="L6:L46">E6-F6</f>
        <v>75</v>
      </c>
    </row>
    <row r="7" spans="1:12" s="4" customFormat="1" ht="24.75" customHeight="1">
      <c r="A7" s="166"/>
      <c r="B7" s="163" t="s">
        <v>124</v>
      </c>
      <c r="C7" s="164"/>
      <c r="D7" s="39">
        <v>2</v>
      </c>
      <c r="E7" s="103">
        <v>160</v>
      </c>
      <c r="F7" s="103">
        <v>151</v>
      </c>
      <c r="G7" s="103"/>
      <c r="H7" s="103">
        <v>154</v>
      </c>
      <c r="I7" s="103">
        <v>142</v>
      </c>
      <c r="J7" s="103">
        <v>6</v>
      </c>
      <c r="K7" s="84"/>
      <c r="L7" s="91">
        <f t="shared" si="0"/>
        <v>9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24</v>
      </c>
      <c r="F9" s="103">
        <v>21</v>
      </c>
      <c r="G9" s="103"/>
      <c r="H9" s="85">
        <v>20</v>
      </c>
      <c r="I9" s="103">
        <v>17</v>
      </c>
      <c r="J9" s="103">
        <v>4</v>
      </c>
      <c r="K9" s="84"/>
      <c r="L9" s="91">
        <f t="shared" si="0"/>
        <v>3</v>
      </c>
    </row>
    <row r="10" spans="1:12" s="4" customFormat="1" ht="27" customHeight="1">
      <c r="A10" s="166"/>
      <c r="B10" s="163" t="s">
        <v>172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>
      <c r="A12" s="166"/>
      <c r="B12" s="163" t="s">
        <v>191</v>
      </c>
      <c r="C12" s="164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 t="shared" si="0"/>
        <v>0</v>
      </c>
    </row>
    <row r="13" spans="1:12" s="4" customFormat="1" ht="15" customHeight="1">
      <c r="A13" s="166"/>
      <c r="B13" s="163" t="s">
        <v>123</v>
      </c>
      <c r="C13" s="164"/>
      <c r="D13" s="39">
        <v>8</v>
      </c>
      <c r="E13" s="103">
        <v>1</v>
      </c>
      <c r="F13" s="103"/>
      <c r="G13" s="103"/>
      <c r="H13" s="103"/>
      <c r="I13" s="103"/>
      <c r="J13" s="103">
        <v>1</v>
      </c>
      <c r="K13" s="84"/>
      <c r="L13" s="91">
        <f t="shared" si="0"/>
        <v>1</v>
      </c>
    </row>
    <row r="14" spans="1:12" s="4" customFormat="1" ht="26.25" customHeight="1">
      <c r="A14" s="166"/>
      <c r="B14" s="156" t="s">
        <v>193</v>
      </c>
      <c r="C14" s="157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 t="shared" si="0"/>
        <v>0</v>
      </c>
    </row>
    <row r="15" spans="1:12" s="4" customFormat="1" ht="15" customHeight="1">
      <c r="A15" s="166"/>
      <c r="B15" s="163" t="s">
        <v>202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 aca="true" t="shared" si="1" ref="E16:K16">SUM(E6:E15)</f>
        <v>293</v>
      </c>
      <c r="F16" s="84">
        <f t="shared" si="1"/>
        <v>205</v>
      </c>
      <c r="G16" s="84">
        <f t="shared" si="1"/>
        <v>0</v>
      </c>
      <c r="H16" s="84">
        <f t="shared" si="1"/>
        <v>217</v>
      </c>
      <c r="I16" s="84">
        <f t="shared" si="1"/>
        <v>159</v>
      </c>
      <c r="J16" s="84">
        <f t="shared" si="1"/>
        <v>76</v>
      </c>
      <c r="K16" s="84">
        <f t="shared" si="1"/>
        <v>21</v>
      </c>
      <c r="L16" s="91">
        <f t="shared" si="0"/>
        <v>88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12</v>
      </c>
      <c r="F17" s="84">
        <v>11</v>
      </c>
      <c r="G17" s="84">
        <v>1</v>
      </c>
      <c r="H17" s="84">
        <v>12</v>
      </c>
      <c r="I17" s="84">
        <v>11</v>
      </c>
      <c r="J17" s="84"/>
      <c r="K17" s="84"/>
      <c r="L17" s="91">
        <f t="shared" si="0"/>
        <v>1</v>
      </c>
    </row>
    <row r="18" spans="1:12" ht="13.5" customHeight="1">
      <c r="A18" s="166"/>
      <c r="B18" s="96"/>
      <c r="C18" s="97" t="s">
        <v>169</v>
      </c>
      <c r="D18" s="39">
        <v>13</v>
      </c>
      <c r="E18" s="84">
        <v>25</v>
      </c>
      <c r="F18" s="84">
        <v>11</v>
      </c>
      <c r="G18" s="84">
        <v>1</v>
      </c>
      <c r="H18" s="84">
        <v>15</v>
      </c>
      <c r="I18" s="84">
        <v>7</v>
      </c>
      <c r="J18" s="84">
        <v>10</v>
      </c>
      <c r="K18" s="84">
        <v>1</v>
      </c>
      <c r="L18" s="91">
        <f t="shared" si="0"/>
        <v>14</v>
      </c>
    </row>
    <row r="19" spans="1:12" ht="26.25" customHeight="1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 t="shared" si="0"/>
        <v>0</v>
      </c>
    </row>
    <row r="21" spans="1:12" ht="24" customHeight="1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27</v>
      </c>
      <c r="F25" s="94">
        <v>12</v>
      </c>
      <c r="G25" s="94">
        <v>1</v>
      </c>
      <c r="H25" s="94">
        <v>17</v>
      </c>
      <c r="I25" s="94">
        <v>8</v>
      </c>
      <c r="J25" s="94">
        <v>10</v>
      </c>
      <c r="K25" s="94">
        <v>1</v>
      </c>
      <c r="L25" s="91">
        <f t="shared" si="0"/>
        <v>15</v>
      </c>
    </row>
    <row r="26" spans="1:12" ht="18" customHeight="1">
      <c r="A26" s="175" t="s">
        <v>112</v>
      </c>
      <c r="B26" s="158" t="s">
        <v>126</v>
      </c>
      <c r="C26" s="159"/>
      <c r="D26" s="39">
        <v>21</v>
      </c>
      <c r="E26" s="84">
        <v>22</v>
      </c>
      <c r="F26" s="84">
        <v>17</v>
      </c>
      <c r="G26" s="84"/>
      <c r="H26" s="84">
        <v>18</v>
      </c>
      <c r="I26" s="84">
        <v>16</v>
      </c>
      <c r="J26" s="84">
        <v>4</v>
      </c>
      <c r="K26" s="84"/>
      <c r="L26" s="91">
        <f t="shared" si="0"/>
        <v>5</v>
      </c>
    </row>
    <row r="27" spans="1:12" ht="26.25" customHeight="1">
      <c r="A27" s="175"/>
      <c r="B27" s="158" t="s">
        <v>209</v>
      </c>
      <c r="C27" s="159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 t="shared" si="0"/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114</v>
      </c>
      <c r="F28" s="84">
        <v>93</v>
      </c>
      <c r="G28" s="84"/>
      <c r="H28" s="84">
        <v>93</v>
      </c>
      <c r="I28" s="84">
        <v>81</v>
      </c>
      <c r="J28" s="84">
        <v>21</v>
      </c>
      <c r="K28" s="84"/>
      <c r="L28" s="91">
        <f t="shared" si="0"/>
        <v>21</v>
      </c>
    </row>
    <row r="29" spans="1:12" ht="14.25" customHeight="1">
      <c r="A29" s="175"/>
      <c r="B29" s="95"/>
      <c r="C29" s="97" t="s">
        <v>170</v>
      </c>
      <c r="D29" s="39">
        <v>24</v>
      </c>
      <c r="E29" s="84">
        <v>173</v>
      </c>
      <c r="F29" s="84">
        <v>81</v>
      </c>
      <c r="G29" s="84"/>
      <c r="H29" s="84">
        <v>102</v>
      </c>
      <c r="I29" s="84">
        <v>83</v>
      </c>
      <c r="J29" s="84">
        <v>71</v>
      </c>
      <c r="K29" s="84">
        <v>7</v>
      </c>
      <c r="L29" s="91">
        <f t="shared" si="0"/>
        <v>92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16</v>
      </c>
      <c r="F30" s="84">
        <v>14</v>
      </c>
      <c r="G30" s="84"/>
      <c r="H30" s="84">
        <v>15</v>
      </c>
      <c r="I30" s="84">
        <v>13</v>
      </c>
      <c r="J30" s="84">
        <v>1</v>
      </c>
      <c r="K30" s="84"/>
      <c r="L30" s="91">
        <f t="shared" si="0"/>
        <v>2</v>
      </c>
    </row>
    <row r="31" spans="1:12" ht="18" customHeight="1">
      <c r="A31" s="175"/>
      <c r="B31" s="95"/>
      <c r="C31" s="97" t="s">
        <v>171</v>
      </c>
      <c r="D31" s="39">
        <v>26</v>
      </c>
      <c r="E31" s="84">
        <v>15</v>
      </c>
      <c r="F31" s="84">
        <v>13</v>
      </c>
      <c r="G31" s="84"/>
      <c r="H31" s="84">
        <v>13</v>
      </c>
      <c r="I31" s="84">
        <v>12</v>
      </c>
      <c r="J31" s="84">
        <v>2</v>
      </c>
      <c r="K31" s="84"/>
      <c r="L31" s="91">
        <f t="shared" si="0"/>
        <v>2</v>
      </c>
    </row>
    <row r="32" spans="1:12" ht="18" customHeight="1">
      <c r="A32" s="175"/>
      <c r="B32" s="158" t="s">
        <v>33</v>
      </c>
      <c r="C32" s="159"/>
      <c r="D32" s="39">
        <v>27</v>
      </c>
      <c r="E32" s="84"/>
      <c r="F32" s="84"/>
      <c r="G32" s="84"/>
      <c r="H32" s="84"/>
      <c r="I32" s="84"/>
      <c r="J32" s="84"/>
      <c r="K32" s="84"/>
      <c r="L32" s="91">
        <f t="shared" si="0"/>
        <v>0</v>
      </c>
    </row>
    <row r="33" spans="1:12" ht="26.25" customHeight="1">
      <c r="A33" s="175"/>
      <c r="B33" s="158" t="s">
        <v>173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75"/>
      <c r="B35" s="158" t="s">
        <v>194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75"/>
      <c r="B36" s="168" t="s">
        <v>129</v>
      </c>
      <c r="C36" s="169"/>
      <c r="D36" s="39">
        <v>31</v>
      </c>
      <c r="E36" s="84"/>
      <c r="F36" s="84"/>
      <c r="G36" s="84"/>
      <c r="H36" s="84"/>
      <c r="I36" s="84"/>
      <c r="J36" s="84"/>
      <c r="K36" s="84"/>
      <c r="L36" s="91">
        <f t="shared" si="0"/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4</v>
      </c>
      <c r="F37" s="84">
        <v>3</v>
      </c>
      <c r="G37" s="84"/>
      <c r="H37" s="84">
        <v>3</v>
      </c>
      <c r="I37" s="84">
        <v>1</v>
      </c>
      <c r="J37" s="84">
        <v>1</v>
      </c>
      <c r="K37" s="84"/>
      <c r="L37" s="91">
        <f t="shared" si="0"/>
        <v>1</v>
      </c>
    </row>
    <row r="38" spans="1:12" ht="40.5" customHeight="1">
      <c r="A38" s="175"/>
      <c r="B38" s="158" t="s">
        <v>139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1</v>
      </c>
      <c r="F39" s="84"/>
      <c r="G39" s="84"/>
      <c r="H39" s="84">
        <v>1</v>
      </c>
      <c r="I39" s="84"/>
      <c r="J39" s="84"/>
      <c r="K39" s="84"/>
      <c r="L39" s="91">
        <f t="shared" si="0"/>
        <v>1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251</v>
      </c>
      <c r="F40" s="94">
        <v>142</v>
      </c>
      <c r="G40" s="94"/>
      <c r="H40" s="94">
        <v>151</v>
      </c>
      <c r="I40" s="94">
        <v>112</v>
      </c>
      <c r="J40" s="94">
        <v>100</v>
      </c>
      <c r="K40" s="94">
        <v>7</v>
      </c>
      <c r="L40" s="91">
        <f t="shared" si="0"/>
        <v>109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685</v>
      </c>
      <c r="F41" s="84">
        <v>542</v>
      </c>
      <c r="G41" s="84">
        <v>1</v>
      </c>
      <c r="H41" s="84">
        <v>577</v>
      </c>
      <c r="I41" s="121" t="s">
        <v>210</v>
      </c>
      <c r="J41" s="84">
        <v>108</v>
      </c>
      <c r="K41" s="84">
        <v>2</v>
      </c>
      <c r="L41" s="91">
        <f t="shared" si="0"/>
        <v>143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3</v>
      </c>
      <c r="F42" s="84">
        <v>2</v>
      </c>
      <c r="G42" s="84"/>
      <c r="H42" s="84">
        <v>3</v>
      </c>
      <c r="I42" s="121" t="s">
        <v>210</v>
      </c>
      <c r="J42" s="84"/>
      <c r="K42" s="84"/>
      <c r="L42" s="91">
        <f t="shared" si="0"/>
        <v>1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7</v>
      </c>
      <c r="F43" s="84">
        <v>7</v>
      </c>
      <c r="G43" s="84"/>
      <c r="H43" s="84">
        <v>6</v>
      </c>
      <c r="I43" s="84">
        <v>1</v>
      </c>
      <c r="J43" s="84">
        <v>1</v>
      </c>
      <c r="K43" s="84"/>
      <c r="L43" s="91">
        <f t="shared" si="0"/>
        <v>0</v>
      </c>
    </row>
    <row r="44" spans="1:12" ht="15.75" customHeight="1">
      <c r="A44" s="178"/>
      <c r="B44" s="176" t="s">
        <v>194</v>
      </c>
      <c r="C44" s="177"/>
      <c r="D44" s="39">
        <v>39</v>
      </c>
      <c r="E44" s="84">
        <v>2</v>
      </c>
      <c r="F44" s="84">
        <v>2</v>
      </c>
      <c r="G44" s="84"/>
      <c r="H44" s="84">
        <v>2</v>
      </c>
      <c r="I44" s="84">
        <v>2</v>
      </c>
      <c r="J44" s="84"/>
      <c r="K44" s="84"/>
      <c r="L44" s="91">
        <f t="shared" si="0"/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694</v>
      </c>
      <c r="F45" s="84">
        <f aca="true" t="shared" si="2" ref="F45:K45">F41+F43+F44</f>
        <v>551</v>
      </c>
      <c r="G45" s="84">
        <f t="shared" si="2"/>
        <v>1</v>
      </c>
      <c r="H45" s="84">
        <f t="shared" si="2"/>
        <v>585</v>
      </c>
      <c r="I45" s="84">
        <f>I43+I44</f>
        <v>3</v>
      </c>
      <c r="J45" s="84">
        <f t="shared" si="2"/>
        <v>109</v>
      </c>
      <c r="K45" s="84">
        <f t="shared" si="2"/>
        <v>2</v>
      </c>
      <c r="L45" s="91">
        <f t="shared" si="0"/>
        <v>143</v>
      </c>
    </row>
    <row r="46" spans="1:12" ht="15.75" customHeight="1">
      <c r="A46" s="172" t="s">
        <v>195</v>
      </c>
      <c r="B46" s="172"/>
      <c r="C46" s="172"/>
      <c r="D46" s="39">
        <v>41</v>
      </c>
      <c r="E46" s="84">
        <f aca="true" t="shared" si="3" ref="E46:K46">E16+E25+E40+E45</f>
        <v>1265</v>
      </c>
      <c r="F46" s="84">
        <f t="shared" si="3"/>
        <v>910</v>
      </c>
      <c r="G46" s="84">
        <f t="shared" si="3"/>
        <v>2</v>
      </c>
      <c r="H46" s="84">
        <f t="shared" si="3"/>
        <v>970</v>
      </c>
      <c r="I46" s="84">
        <f t="shared" si="3"/>
        <v>282</v>
      </c>
      <c r="J46" s="84">
        <f t="shared" si="3"/>
        <v>295</v>
      </c>
      <c r="K46" s="84">
        <f t="shared" si="3"/>
        <v>31</v>
      </c>
      <c r="L46" s="91">
        <f t="shared" si="0"/>
        <v>355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&amp;L22BD5D9F&amp;C&amp;R2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137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10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8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56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/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18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15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6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23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/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6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68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5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4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>
        <v>3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3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1</v>
      </c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>
        <v>1</v>
      </c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>
        <v>1</v>
      </c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6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9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3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3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6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&amp;L22BD5D9F&amp;C&amp;R3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zoomScaleSheetLayoutView="100" workbookViewId="0" topLeftCell="A65">
      <selection activeCell="I81" sqref="I8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43</v>
      </c>
    </row>
    <row r="4" spans="1:9" ht="14.25" customHeight="1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34</v>
      </c>
    </row>
    <row r="5" spans="1:9" ht="14.25" customHeight="1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16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8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</v>
      </c>
    </row>
    <row r="10" spans="1:9" ht="15" customHeight="1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>
        <v>5</v>
      </c>
    </row>
    <row r="17" spans="1:9" ht="15" customHeight="1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12</v>
      </c>
    </row>
    <row r="20" spans="1:9" ht="15" customHeight="1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79</v>
      </c>
    </row>
    <row r="21" spans="1:9" ht="15" customHeight="1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/>
    </row>
    <row r="22" spans="1:9" ht="15" customHeight="1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29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>
        <v>1</v>
      </c>
    </row>
    <row r="25" spans="1:9" ht="16.5" customHeight="1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12</v>
      </c>
    </row>
    <row r="27" spans="1:9" ht="16.5" customHeight="1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>
        <v>14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27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>
        <v>3</v>
      </c>
    </row>
    <row r="36" spans="1:9" ht="27" customHeight="1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>
        <v>1</v>
      </c>
    </row>
    <row r="37" spans="1:10" ht="12.75" customHeight="1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4</v>
      </c>
      <c r="J37" s="108"/>
    </row>
    <row r="38" spans="1:9" ht="12.75" customHeight="1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69</v>
      </c>
    </row>
    <row r="39" spans="1:9" ht="15" customHeight="1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53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226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25</v>
      </c>
    </row>
    <row r="42" spans="1:9" ht="15" customHeight="1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>
        <v>2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4150878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199479</v>
      </c>
    </row>
    <row r="45" spans="1:9" ht="15" customHeight="1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1</v>
      </c>
    </row>
    <row r="47" spans="1:9" ht="15" customHeight="1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/>
    </row>
    <row r="48" spans="1:9" ht="15" customHeight="1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4</v>
      </c>
    </row>
    <row r="49" spans="1:9" ht="24.75" customHeight="1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8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5</v>
      </c>
    </row>
    <row r="52" spans="1:9" ht="14.25" customHeight="1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4</v>
      </c>
    </row>
    <row r="53" spans="1:9" ht="28.5" customHeight="1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69" t="s">
        <v>185</v>
      </c>
      <c r="B58" s="270"/>
      <c r="C58" s="270"/>
      <c r="D58" s="271"/>
      <c r="E58" s="109">
        <f>E59+E62+E63+E64</f>
        <v>706</v>
      </c>
      <c r="F58" s="109">
        <f>F59+F62+F63+F64</f>
        <v>256</v>
      </c>
      <c r="G58" s="109">
        <f>G59+G62+G63+G64</f>
        <v>7</v>
      </c>
      <c r="H58" s="109">
        <f>H59+H62+H63+H64</f>
        <v>0</v>
      </c>
      <c r="I58" s="109">
        <f>I59+I62+I63+I64</f>
        <v>1</v>
      </c>
    </row>
    <row r="59" spans="1:9" ht="13.5" customHeight="1">
      <c r="A59" s="201" t="s">
        <v>103</v>
      </c>
      <c r="B59" s="201"/>
      <c r="C59" s="201"/>
      <c r="D59" s="201"/>
      <c r="E59" s="94">
        <v>182</v>
      </c>
      <c r="F59" s="94">
        <v>28</v>
      </c>
      <c r="G59" s="94">
        <v>6</v>
      </c>
      <c r="H59" s="94"/>
      <c r="I59" s="94">
        <v>1</v>
      </c>
    </row>
    <row r="60" spans="1:9" ht="13.5" customHeight="1">
      <c r="A60" s="249" t="s">
        <v>203</v>
      </c>
      <c r="B60" s="250"/>
      <c r="C60" s="250"/>
      <c r="D60" s="251"/>
      <c r="E60" s="86">
        <v>16</v>
      </c>
      <c r="F60" s="86">
        <v>20</v>
      </c>
      <c r="G60" s="86">
        <v>6</v>
      </c>
      <c r="H60" s="86"/>
      <c r="I60" s="86">
        <v>1</v>
      </c>
    </row>
    <row r="61" spans="1:9" ht="13.5" customHeight="1">
      <c r="A61" s="249" t="s">
        <v>204</v>
      </c>
      <c r="B61" s="250"/>
      <c r="C61" s="250"/>
      <c r="D61" s="251"/>
      <c r="E61" s="86">
        <v>147</v>
      </c>
      <c r="F61" s="86">
        <v>7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5</v>
      </c>
      <c r="F62" s="84">
        <v>12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68</v>
      </c>
      <c r="F63" s="84">
        <v>83</v>
      </c>
      <c r="G63" s="84"/>
      <c r="H63" s="84"/>
      <c r="I63" s="84"/>
    </row>
    <row r="64" spans="1:9" ht="13.5" customHeight="1">
      <c r="A64" s="201" t="s">
        <v>108</v>
      </c>
      <c r="B64" s="201"/>
      <c r="C64" s="201"/>
      <c r="D64" s="201"/>
      <c r="E64" s="84">
        <v>451</v>
      </c>
      <c r="F64" s="84">
        <v>133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185</v>
      </c>
      <c r="B68" s="243"/>
      <c r="C68" s="243"/>
      <c r="D68" s="244"/>
      <c r="E68" s="110">
        <v>1</v>
      </c>
      <c r="F68" s="114">
        <v>872</v>
      </c>
      <c r="G68" s="115">
        <v>82956195</v>
      </c>
      <c r="H68" s="100"/>
      <c r="I68" s="100"/>
    </row>
    <row r="69" spans="1:9" ht="15" customHeight="1">
      <c r="A69" s="322" t="s">
        <v>186</v>
      </c>
      <c r="B69" s="323"/>
      <c r="C69" s="245" t="s">
        <v>187</v>
      </c>
      <c r="D69" s="246"/>
      <c r="E69" s="119">
        <v>2</v>
      </c>
      <c r="F69" s="116">
        <v>124</v>
      </c>
      <c r="G69" s="117">
        <v>1086576</v>
      </c>
      <c r="H69" s="101"/>
      <c r="I69" s="101"/>
    </row>
    <row r="70" spans="1:9" ht="15" customHeight="1">
      <c r="A70" s="324"/>
      <c r="B70" s="325"/>
      <c r="C70" s="245" t="s">
        <v>188</v>
      </c>
      <c r="D70" s="246"/>
      <c r="E70" s="119">
        <v>3</v>
      </c>
      <c r="F70" s="116">
        <v>748</v>
      </c>
      <c r="G70" s="117">
        <v>81869619</v>
      </c>
      <c r="H70" s="101"/>
      <c r="I70" s="101"/>
    </row>
    <row r="71" spans="1:9" ht="15" customHeight="1">
      <c r="A71" s="312" t="s">
        <v>189</v>
      </c>
      <c r="B71" s="313"/>
      <c r="C71" s="316" t="s">
        <v>113</v>
      </c>
      <c r="D71" s="317"/>
      <c r="E71" s="120">
        <v>4</v>
      </c>
      <c r="F71" s="118">
        <v>321</v>
      </c>
      <c r="G71" s="115">
        <v>225318</v>
      </c>
      <c r="H71" s="101"/>
      <c r="I71" s="101"/>
    </row>
    <row r="72" spans="1:9" ht="30" customHeight="1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206</v>
      </c>
      <c r="B73" s="313"/>
      <c r="C73" s="245" t="s">
        <v>207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208</v>
      </c>
      <c r="D74" s="246"/>
      <c r="E74" s="119">
        <v>7</v>
      </c>
      <c r="F74" s="116">
        <v>29</v>
      </c>
      <c r="G74" s="117">
        <v>462489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984251968503937" right="0.1968503937007874" top="0.5905511811023623" bottom="0.5905511811023623" header="0.3937007874015748" footer="0.3937007874015748"/>
  <pageSetup firstPageNumber="11" useFirstPageNumber="1" horizontalDpi="600" verticalDpi="600" orientation="portrait" paperSize="9" scale="65" r:id="rId1"/>
  <headerFooter alignWithMargins="0">
    <oddFooter>&amp;L22BD5D9F&amp;C&amp;R4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175</v>
      </c>
      <c r="B3" s="213"/>
      <c r="C3" s="10">
        <v>1</v>
      </c>
      <c r="D3" s="105">
        <f>IF('розділ 1 '!J46&lt;&gt;0,'розділ 1 '!K46*100/'розділ 1 '!J46,0)</f>
        <v>10.508474576271187</v>
      </c>
    </row>
    <row r="4" spans="1:4" ht="18" customHeight="1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27.63157894736842</v>
      </c>
    </row>
    <row r="5" spans="1:4" ht="18" customHeight="1">
      <c r="A5" s="339"/>
      <c r="B5" s="64" t="s">
        <v>177</v>
      </c>
      <c r="C5" s="10">
        <v>3</v>
      </c>
      <c r="D5" s="105">
        <f>IF('розділ 1 '!J25&lt;&gt;0,'розділ 1 '!K25*100/'розділ 1 '!J25,0)</f>
        <v>10</v>
      </c>
    </row>
    <row r="6" spans="1:4" ht="18" customHeight="1">
      <c r="A6" s="339"/>
      <c r="B6" s="64" t="s">
        <v>178</v>
      </c>
      <c r="C6" s="10">
        <v>4</v>
      </c>
      <c r="D6" s="105">
        <f>IF('розділ 1 '!J40&lt;&gt;0,'розділ 1 '!K40*100/'розділ 1 '!J40,0)</f>
        <v>7</v>
      </c>
    </row>
    <row r="7" spans="1:4" ht="18" customHeight="1">
      <c r="A7" s="339"/>
      <c r="B7" s="67" t="s">
        <v>179</v>
      </c>
      <c r="C7" s="10">
        <v>5</v>
      </c>
      <c r="D7" s="105">
        <f>IF('розділ 1 '!J45&lt;&gt;0,'розділ 1 '!K45*100/'розділ 1 '!J45,0)</f>
        <v>1.834862385321101</v>
      </c>
    </row>
    <row r="8" spans="1:4" ht="18" customHeight="1">
      <c r="A8" s="213" t="s">
        <v>180</v>
      </c>
      <c r="B8" s="213"/>
      <c r="C8" s="10">
        <v>6</v>
      </c>
      <c r="D8" s="105">
        <f>IF('розділ 1 '!F46&lt;&gt;0,'розділ 1 '!H46*100/'розділ 1 '!F46,0)</f>
        <v>106.5934065934066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242.5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316.25</v>
      </c>
    </row>
    <row r="11" spans="1:4" ht="16.5" customHeight="1">
      <c r="A11" s="223" t="s">
        <v>62</v>
      </c>
      <c r="B11" s="225"/>
      <c r="C11" s="10">
        <v>9</v>
      </c>
      <c r="D11" s="84">
        <v>63</v>
      </c>
    </row>
    <row r="12" spans="1:4" ht="16.5" customHeight="1">
      <c r="A12" s="252" t="s">
        <v>103</v>
      </c>
      <c r="B12" s="252"/>
      <c r="C12" s="10">
        <v>10</v>
      </c>
      <c r="D12" s="84">
        <v>50</v>
      </c>
    </row>
    <row r="13" spans="1:4" ht="16.5" customHeight="1">
      <c r="A13" s="249" t="s">
        <v>203</v>
      </c>
      <c r="B13" s="251"/>
      <c r="C13" s="10">
        <v>11</v>
      </c>
      <c r="D13" s="94">
        <v>202</v>
      </c>
    </row>
    <row r="14" spans="1:4" ht="16.5" customHeight="1">
      <c r="A14" s="249" t="s">
        <v>204</v>
      </c>
      <c r="B14" s="251"/>
      <c r="C14" s="10">
        <v>12</v>
      </c>
      <c r="D14" s="94">
        <v>11</v>
      </c>
    </row>
    <row r="15" spans="1:4" ht="16.5" customHeight="1">
      <c r="A15" s="252" t="s">
        <v>30</v>
      </c>
      <c r="B15" s="252"/>
      <c r="C15" s="10">
        <v>13</v>
      </c>
      <c r="D15" s="84">
        <v>130</v>
      </c>
    </row>
    <row r="16" spans="1:4" ht="16.5" customHeight="1">
      <c r="A16" s="252" t="s">
        <v>104</v>
      </c>
      <c r="B16" s="252"/>
      <c r="C16" s="10">
        <v>14</v>
      </c>
      <c r="D16" s="84">
        <v>104</v>
      </c>
    </row>
    <row r="17" spans="1:5" ht="16.5" customHeight="1">
      <c r="A17" s="252" t="s">
        <v>108</v>
      </c>
      <c r="B17" s="252"/>
      <c r="C17" s="10">
        <v>15</v>
      </c>
      <c r="D17" s="84">
        <v>55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166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9055118110236221" right="0.31496062992125984" top="0.9448818897637796" bottom="0.7480314960629921" header="0.31496062992125984" footer="0.31496062992125984"/>
  <pageSetup horizontalDpi="600" verticalDpi="600" orientation="portrait" paperSize="9" r:id="rId1"/>
  <headerFooter>
    <oddFooter>&amp;L22BD5D9F&amp;C&amp;R5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Kypura</cp:lastModifiedBy>
  <cp:lastPrinted>2022-07-13T12:13:28Z</cp:lastPrinted>
  <dcterms:created xsi:type="dcterms:W3CDTF">2004-04-20T14:33:35Z</dcterms:created>
  <dcterms:modified xsi:type="dcterms:W3CDTF">2022-07-13T12:14:10Z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1-мзс_00163_2.2022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22BD5D9F</vt:lpwstr>
  </property>
  <property fmtid="{D5CDD505-2E9C-101B-9397-08002B2CF9AE}" pid="9" name="Підрозділ">
    <vt:lpwstr>Любомльський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