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<sst xmlns="http://schemas.openxmlformats.org/spreadsheetml/2006/main" count="290" uniqueCount="217">
  <si>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</si>
  <si>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</si>
  <si>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</si>
  <si>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</si>
  <si>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</si>
  <si>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</si>
  <si>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</si>
  <si>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</si>
  <si>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</si>
  <si>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</si>
  <si>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</si>
  <si>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</si>
  <si>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</si>
  <si>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</si>
  <si>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</si>
  <si>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</si>
  <si>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</si>
  <si>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</si>
  <si>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</si>
  <si>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</si>
  <si>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</si>
  <si>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</si>
  <si>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</si>
  <si>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</si>
  <si>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</si>
  <si>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</si>
  <si>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</si>
  <si>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</si>
  <si>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</si>
  <si>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</si>
  <si>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</si>
  <si>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</si>
  <si>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</si>
  <si>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</si>
  <si>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</si>
  <si>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</si>
  <si>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</si>
  <si>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</si>
  <si>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</si>
  <si>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</si>
  <si>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</si>
  <si>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</si>
  <si>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</si>
  <si>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</si>
  <si>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</si>
  <si>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</si>
  <si>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</si>
  <si>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</si>
  <si>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</si>
  <si>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</si>
  <si>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</si>
  <si>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</si>
  <si>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</si>
  <si>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</si>
  <si>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</si>
  <si>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</si>
  <si>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</si>
  <si>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</si>
  <si>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</si>
  <si>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</si>
  <si>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</si>
  <si>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</si>
  <si>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</si>
  <si>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</si>
  <si>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</si>
  <si>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</si>
  <si>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</si>
  <si>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</si>
  <si>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</si>
  <si>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</si>
  <si>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</si>
  <si>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</si>
  <si>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</si>
  <si>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</si>
  <si>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</si>
  <si>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</si>
  <si>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</si>
  <si>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</si>
  <si>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</si>
  <si>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</si>
  <si>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</si>
  <si>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</si>
  <si>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</si>
  <si>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</si>
  <si>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</si>
  <si>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</si>
  <si>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</si>
  <si>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</si>
  <si>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</si>
  <si>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</si>
  <si>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</si>
  <si>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</si>
  <si>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</si>
  <si>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</si>
  <si>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</si>
  <si>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</si>
  <si>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</si>
  <si>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</si>
  <si>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</si>
  <si>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</si>
  <si>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</si>
  <si>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</si>
  <si>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</si>
  <si>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</si>
  <si>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</si>
  <si>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</si>
  <si>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</si>
  <si>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</si>
  <si>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</si>
  <si>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</si>
  <si>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</si>
  <si>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</si>
  <si>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</si>
  <si>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</si>
  <si>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</si>
  <si>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</si>
  <si>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</si>
  <si>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</si>
  <si>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</si>
  <si>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</si>
  <si>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</si>
  <si>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</si>
  <si>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</si>
  <si>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</si>
  <si>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</si>
  <si>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</si>
  <si>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</si>
  <si>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</si>
  <si>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</si>
  <si>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</si>
  <si>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</si>
  <si>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</si>
  <si>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</si>
  <si>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</si>
  <si>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</si>
  <si>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</si>
  <si>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</si>
  <si>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</si>
  <si>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</si>
  <si>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</si>
  <si>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</si>
  <si>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</si>
  <si>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</si>
  <si>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</si>
  <si>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</si>
  <si>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</si>
  <si>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</si>
  <si>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</si>
  <si>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</si>
  <si>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</si>
  <si>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</si>
  <si>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</si>
  <si>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</si>
  <si>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</si>
  <si>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</si>
  <si>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</si>
  <si>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</si>
  <si>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</si>
  <si>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</si>
  <si>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</si>
  <si>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</si>
  <si>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</si>
  <si>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</si>
  <si>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</si>
  <si>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</si>
  <si>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</si>
  <si>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</si>
  <si>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</si>
  <si>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</si>
  <si>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</si>
  <si>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</si>
  <si>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</si>
  <si>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</si>
  <si>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</si>
  <si>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</si>
  <si>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</si>
  <si>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</si>
  <si>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</si>
  <si>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</si>
  <si>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</si>
  <si>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</si>
  <si>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</si>
  <si>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</si>
  <si>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</si>
  <si>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</si>
  <si>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</si>
  <si>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</si>
  <si>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</si>
  <si>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</si>
  <si>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</si>
  <si>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</si>
  <si>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</si>
  <si>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</si>
  <si>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</si>
  <si>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</si>
  <si>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</si>
  <si>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</si>
  <si>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</si>
  <si>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</si>
  <si>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</si>
  <si>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</si>
  <si>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</si>
  <si>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</si>
  <si>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</si>
  <si>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</si>
  <si>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</si>
  <si>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</si>
  <si>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</si>
  <si>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Любомльський районний суд Волинської області</t>
  </si>
  <si>
    <t>44300.м. Любомль.вул. Ярослава Мудрого 3</t>
  </si>
  <si>
    <t>Доручення судів України / іноземних судів</t>
  </si>
  <si>
    <t xml:space="preserve">Розглянуто справ судом присяжних </t>
  </si>
  <si>
    <t>С.С. Чишій</t>
  </si>
  <si>
    <t>Н.С. Купира</t>
  </si>
  <si>
    <t>(03377) 2-35-33</t>
  </si>
  <si>
    <t>inbox@lb.vl.court.gov.ua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</si>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</sst>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&amp;LBE028D2D&amp;C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139</v>
      </c>
      <c r="F6" s="105">
        <v>116</v>
      </c>
      <c r="G6" s="105"/>
      <c r="H6" s="105">
        <v>80</v>
      </c>
      <c r="I6" s="105" t="s">
        <v>206</v>
      </c>
      <c r="J6" s="105">
        <v>59</v>
      </c>
      <c r="K6" s="84">
        <v>11</v>
      </c>
      <c r="L6" s="91">
        <f>E6-F6</f>
        <v>23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409</v>
      </c>
      <c r="F7" s="105">
        <v>408</v>
      </c>
      <c r="G7" s="105"/>
      <c r="H7" s="105">
        <v>404</v>
      </c>
      <c r="I7" s="105">
        <v>363</v>
      </c>
      <c r="J7" s="105">
        <v>5</v>
      </c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</v>
      </c>
      <c r="F8" s="105">
        <v>2</v>
      </c>
      <c r="G8" s="105"/>
      <c r="H8" s="105">
        <v>2</v>
      </c>
      <c r="I8" s="105">
        <v>2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24</v>
      </c>
      <c r="F9" s="105">
        <v>22</v>
      </c>
      <c r="G9" s="105"/>
      <c r="H9" s="85">
        <v>23</v>
      </c>
      <c r="I9" s="105">
        <v>18</v>
      </c>
      <c r="J9" s="105">
        <v>1</v>
      </c>
      <c r="K9" s="84"/>
      <c r="L9" s="91">
        <f>E9-F9</f>
        <v>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/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34</v>
      </c>
      <c r="F14" s="112">
        <v>34</v>
      </c>
      <c r="G14" s="112"/>
      <c r="H14" s="112">
        <v>26</v>
      </c>
      <c r="I14" s="112">
        <v>21</v>
      </c>
      <c r="J14" s="112">
        <v>8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610</v>
      </c>
      <c r="F16" s="86">
        <f>SUM(F6:F15)</f>
        <v>582</v>
      </c>
      <c r="G16" s="86">
        <f>SUM(G6:G15)</f>
        <v>0</v>
      </c>
      <c r="H16" s="86">
        <f>SUM(H6:H15)</f>
        <v>535</v>
      </c>
      <c r="I16" s="86">
        <f>SUM(I6:I15)</f>
        <v>404</v>
      </c>
      <c r="J16" s="86">
        <f>SUM(J6:J15)</f>
        <v>75</v>
      </c>
      <c r="K16" s="86">
        <f>SUM(K6:K15)</f>
        <v>11</v>
      </c>
      <c r="L16" s="91">
        <f>E16-F16</f>
        <v>28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72</v>
      </c>
      <c r="F17" s="84">
        <v>67</v>
      </c>
      <c r="G17" s="84"/>
      <c r="H17" s="84">
        <v>72</v>
      </c>
      <c r="I17" s="84">
        <v>65</v>
      </c>
      <c r="J17" s="84"/>
      <c r="K17" s="84"/>
      <c r="L17" s="91">
        <f>E17-F17</f>
        <v>5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106</v>
      </c>
      <c r="F18" s="84">
        <v>66</v>
      </c>
      <c r="G18" s="84">
        <v>1</v>
      </c>
      <c r="H18" s="84">
        <v>89</v>
      </c>
      <c r="I18" s="84">
        <v>80</v>
      </c>
      <c r="J18" s="84">
        <v>17</v>
      </c>
      <c r="K18" s="84"/>
      <c r="L18" s="91">
        <f>E18-F18</f>
        <v>40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115</v>
      </c>
      <c r="F25" s="94">
        <v>73</v>
      </c>
      <c r="G25" s="94">
        <v>1</v>
      </c>
      <c r="H25" s="94">
        <v>98</v>
      </c>
      <c r="I25" s="94">
        <v>81</v>
      </c>
      <c r="J25" s="94">
        <v>17</v>
      </c>
      <c r="K25" s="94"/>
      <c r="L25" s="91">
        <f>E25-F25</f>
        <v>42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61</v>
      </c>
      <c r="F26" s="84">
        <v>55</v>
      </c>
      <c r="G26" s="84"/>
      <c r="H26" s="84">
        <v>61</v>
      </c>
      <c r="I26" s="84">
        <v>45</v>
      </c>
      <c r="J26" s="84"/>
      <c r="K26" s="84"/>
      <c r="L26" s="91">
        <f>E26-F26</f>
        <v>6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4</v>
      </c>
      <c r="F27" s="84">
        <v>4</v>
      </c>
      <c r="G27" s="84"/>
      <c r="H27" s="84">
        <v>4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370</v>
      </c>
      <c r="F28" s="84">
        <v>352</v>
      </c>
      <c r="G28" s="84">
        <v>2</v>
      </c>
      <c r="H28" s="84">
        <v>364</v>
      </c>
      <c r="I28" s="84">
        <v>331</v>
      </c>
      <c r="J28" s="84">
        <v>6</v>
      </c>
      <c r="K28" s="84"/>
      <c r="L28" s="91">
        <f>E28-F28</f>
        <v>18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478</v>
      </c>
      <c r="F29" s="84">
        <v>333</v>
      </c>
      <c r="G29" s="84"/>
      <c r="H29" s="84">
        <v>378</v>
      </c>
      <c r="I29" s="84">
        <v>307</v>
      </c>
      <c r="J29" s="84">
        <v>100</v>
      </c>
      <c r="K29" s="84">
        <v>10</v>
      </c>
      <c r="L29" s="91">
        <f>E29-F29</f>
        <v>145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46</v>
      </c>
      <c r="F30" s="84">
        <v>46</v>
      </c>
      <c r="G30" s="84"/>
      <c r="H30" s="84">
        <v>46</v>
      </c>
      <c r="I30" s="84">
        <v>44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47</v>
      </c>
      <c r="F31" s="84">
        <v>44</v>
      </c>
      <c r="G31" s="84"/>
      <c r="H31" s="84">
        <v>37</v>
      </c>
      <c r="I31" s="84">
        <v>35</v>
      </c>
      <c r="J31" s="84">
        <v>10</v>
      </c>
      <c r="K31" s="84"/>
      <c r="L31" s="91">
        <f>E31-F31</f>
        <v>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/>
      <c r="G32" s="84"/>
      <c r="H32" s="84">
        <v>1</v>
      </c>
      <c r="I32" s="84"/>
      <c r="J32" s="84"/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2</v>
      </c>
      <c r="G33" s="84"/>
      <c r="H33" s="84">
        <v>1</v>
      </c>
      <c r="I33" s="84">
        <v>1</v>
      </c>
      <c r="J33" s="84">
        <v>1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1</v>
      </c>
      <c r="G36" s="84"/>
      <c r="H36" s="84">
        <v>2</v>
      </c>
      <c r="I36" s="84"/>
      <c r="J36" s="84"/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27</v>
      </c>
      <c r="F37" s="84">
        <v>25</v>
      </c>
      <c r="G37" s="84"/>
      <c r="H37" s="84">
        <v>22</v>
      </c>
      <c r="I37" s="84">
        <v>9</v>
      </c>
      <c r="J37" s="84">
        <v>5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665</v>
      </c>
      <c r="F40" s="94">
        <v>504</v>
      </c>
      <c r="G40" s="94">
        <v>2</v>
      </c>
      <c r="H40" s="94">
        <v>542</v>
      </c>
      <c r="I40" s="94">
        <v>398</v>
      </c>
      <c r="J40" s="94">
        <v>123</v>
      </c>
      <c r="K40" s="94">
        <v>10</v>
      </c>
      <c r="L40" s="91">
        <f>E40-F40</f>
        <v>161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2361</v>
      </c>
      <c r="F41" s="84">
        <v>2289</v>
      </c>
      <c r="G41" s="84">
        <v>1</v>
      </c>
      <c r="H41" s="84">
        <v>2197</v>
      </c>
      <c r="I41" s="84" t="s">
        <v>206</v>
      </c>
      <c r="J41" s="84">
        <v>164</v>
      </c>
      <c r="K41" s="84">
        <v>1</v>
      </c>
      <c r="L41" s="91">
        <f>E41-F41</f>
        <v>72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10</v>
      </c>
      <c r="F42" s="84">
        <v>10</v>
      </c>
      <c r="G42" s="84"/>
      <c r="H42" s="84">
        <v>10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17</v>
      </c>
      <c r="F43" s="84">
        <v>17</v>
      </c>
      <c r="G43" s="84"/>
      <c r="H43" s="84">
        <v>15</v>
      </c>
      <c r="I43" s="84">
        <v>10</v>
      </c>
      <c r="J43" s="84">
        <v>2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/>
      <c r="I44" s="84"/>
      <c r="J44" s="84">
        <v>1</v>
      </c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2379</v>
      </c>
      <c r="F45" s="84">
        <f>F41+F43+F44</f>
        <v>2307</v>
      </c>
      <c r="G45" s="84">
        <f>G41+G43+G44</f>
        <v>1</v>
      </c>
      <c r="H45" s="84">
        <f>H41+H43+H44</f>
        <v>2212</v>
      </c>
      <c r="I45" s="84">
        <f>I43+I44</f>
        <v>10</v>
      </c>
      <c r="J45" s="84">
        <f>J41+J43+J44</f>
        <v>167</v>
      </c>
      <c r="K45" s="84">
        <f>K41+K43+K44</f>
        <v>1</v>
      </c>
      <c r="L45" s="91">
        <f>E45-F45</f>
        <v>72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3769</v>
      </c>
      <c r="F46" s="84">
        <f t="shared" si="0"/>
        <v>3466</v>
      </c>
      <c r="G46" s="84">
        <f t="shared" si="0"/>
        <v>4</v>
      </c>
      <c r="H46" s="84">
        <f t="shared" si="0"/>
        <v>3387</v>
      </c>
      <c r="I46" s="84">
        <f t="shared" si="0"/>
        <v>893</v>
      </c>
      <c r="J46" s="84">
        <f t="shared" si="0"/>
        <v>382</v>
      </c>
      <c r="K46" s="84">
        <f t="shared" si="0"/>
        <v>22</v>
      </c>
      <c r="L46" s="91">
        <f>E46-F46</f>
        <v>303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&amp;LBE028D2D&amp;C&amp;R2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7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37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5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106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6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6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6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9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&amp;LBE028D2D&amp;C&amp;R3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80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14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7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339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64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66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89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115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37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151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149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517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148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8212771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2084395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26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2899</v>
      </c>
      <c r="F57" s="115">
        <f>F58+F61+F62+F63</f>
        <v>471</v>
      </c>
      <c r="G57" s="115">
        <f>G58+G61+G62+G63</f>
        <v>16</v>
      </c>
      <c r="H57" s="115">
        <f>H58+H61+H62+H63</f>
        <v>1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489</v>
      </c>
      <c r="F58" s="94">
        <v>45</v>
      </c>
      <c r="G58" s="94">
        <v>1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46</v>
      </c>
      <c r="F59" s="86">
        <v>33</v>
      </c>
      <c r="G59" s="86">
        <v>1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404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24</v>
      </c>
      <c r="F61" s="84">
        <v>73</v>
      </c>
      <c r="G61" s="84">
        <v>1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340</v>
      </c>
      <c r="F62" s="84">
        <v>190</v>
      </c>
      <c r="G62" s="84">
        <v>11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2046</v>
      </c>
      <c r="F63" s="84">
        <v>163</v>
      </c>
      <c r="G63" s="84">
        <v>3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2478</v>
      </c>
      <c r="G67" s="108">
        <v>70265295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382</v>
      </c>
      <c r="G68" s="88">
        <v>978129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2096</v>
      </c>
      <c r="G69" s="88">
        <v>69287166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820</v>
      </c>
      <c r="G70" s="108">
        <v>345556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&amp;LBE028D2D&amp;C&amp;R4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5.7591623036649215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14.666666666666666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8.130081300813009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0.5988023952095808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97.72071552221581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1129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1256.3333333333333</v>
      </c>
    </row>
    <row r="11" spans="1:4" ht="16.5" customHeight="1">
      <c r="A11" s="209" t="s">
        <v>62</v>
      </c>
      <c r="B11" s="211"/>
      <c r="C11" s="10">
        <v>9</v>
      </c>
      <c r="D11" s="84">
        <v>50</v>
      </c>
    </row>
    <row r="12" spans="1:4" ht="16.5" customHeight="1">
      <c r="A12" s="272" t="s">
        <v>103</v>
      </c>
      <c r="B12" s="272"/>
      <c r="C12" s="10">
        <v>10</v>
      </c>
      <c r="D12" s="84">
        <v>24</v>
      </c>
    </row>
    <row r="13" spans="1:4" ht="16.5" customHeight="1">
      <c r="A13" s="284" t="s">
        <v>204</v>
      </c>
      <c r="B13" s="286"/>
      <c r="C13" s="10">
        <v>11</v>
      </c>
      <c r="D13" s="94">
        <v>97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144</v>
      </c>
    </row>
    <row r="16" spans="1:4" ht="16.5" customHeight="1">
      <c r="A16" s="272" t="s">
        <v>104</v>
      </c>
      <c r="B16" s="272"/>
      <c r="C16" s="10">
        <v>14</v>
      </c>
      <c r="D16" s="84">
        <v>97</v>
      </c>
    </row>
    <row r="17" spans="1:5" ht="16.5" customHeight="1">
      <c r="A17" s="272" t="s">
        <v>108</v>
      </c>
      <c r="B17" s="272"/>
      <c r="C17" s="10">
        <v>15</v>
      </c>
      <c r="D17" s="84">
        <v>41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&amp;LBE028D2D&amp;C&amp;R5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2020-09-01T06:11:52Z</cp:lastPrinted>
  <dcterms:created xsi:type="dcterms:W3CDTF">2004-04-20T14:33:35Z</dcterms:created>
  <dcterms:modified xsi:type="dcterms:W3CDTF">2021-01-28T08:47:37Z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BE028D2D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