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<sst xmlns="http://schemas.openxmlformats.org/spreadsheetml/2006/main" count="269" uniqueCount="201">
  <si>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</si>
  <si>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</si>
  <si>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</si>
  <si>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</si>
  <si>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</si>
  <si>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</si>
  <si>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</si>
  <si>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</si>
  <si>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</si>
  <si>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</si>
  <si>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</si>
  <si>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</si>
  <si>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</si>
  <si>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</si>
  <si>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</si>
  <si>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</si>
  <si>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</si>
  <si>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</si>
  <si>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</si>
  <si>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</si>
  <si>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</si>
  <si>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</si>
  <si>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</si>
  <si>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</si>
  <si>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</si>
  <si>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</si>
  <si>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</si>
  <si>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</si>
  <si>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</si>
  <si>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</si>
  <si>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</si>
  <si>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</si>
  <si>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</si>
  <si>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</si>
  <si>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</si>
  <si>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</si>
  <si>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</si>
  <si>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</si>
  <si>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</si>
  <si>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</si>
  <si>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</si>
  <si>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</si>
  <si>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</si>
  <si>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</si>
  <si>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</si>
  <si>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</si>
  <si>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</si>
  <si>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</si>
  <si>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</si>
  <si>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</si>
  <si>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</si>
  <si>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</si>
  <si>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</si>
  <si>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</si>
  <si>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</si>
  <si>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</si>
  <si>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</si>
  <si>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</si>
  <si>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</si>
  <si>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</si>
  <si>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</si>
  <si>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</si>
  <si>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</si>
  <si>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</si>
  <si>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</si>
  <si>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</si>
  <si>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</si>
  <si>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</si>
  <si>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</si>
  <si>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</si>
  <si>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</si>
  <si>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</si>
  <si>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</si>
  <si>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</si>
  <si>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</si>
  <si>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</si>
  <si>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</si>
  <si>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</si>
  <si>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</si>
  <si>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</si>
  <si>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</si>
  <si>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</si>
  <si>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</si>
  <si>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</si>
  <si>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</si>
  <si>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</si>
  <si>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</si>
  <si>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</si>
  <si>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</si>
  <si>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</si>
  <si>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</si>
  <si>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</si>
  <si>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</si>
  <si>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</si>
  <si>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</si>
  <si>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</si>
  <si>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</si>
  <si>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</si>
  <si>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</si>
  <si>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</si>
  <si>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</si>
  <si>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</si>
  <si>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</si>
  <si>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</si>
  <si>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</si>
  <si>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</si>
  <si>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</si>
  <si>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</si>
  <si>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</si>
  <si>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</si>
  <si>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</si>
  <si>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</si>
  <si>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</si>
  <si>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</si>
  <si>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</si>
  <si>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</si>
  <si>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</si>
  <si>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</si>
  <si>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</si>
  <si>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</si>
  <si>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</si>
  <si>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</si>
  <si>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</si>
  <si>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</si>
  <si>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</si>
  <si>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</si>
  <si>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</si>
  <si>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</si>
  <si>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</si>
  <si>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</si>
  <si>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</si>
  <si>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</si>
  <si>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</si>
  <si>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</si>
  <si>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</si>
  <si>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</si>
  <si>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</si>
  <si>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</si>
  <si>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</si>
  <si>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</si>
  <si>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</si>
  <si>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</si>
  <si>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</si>
  <si>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</si>
  <si>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</si>
  <si>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</si>
  <si>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</si>
  <si>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</si>
  <si>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</si>
  <si>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</si>
  <si>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</si>
  <si>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</si>
  <si>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</si>
  <si>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</si>
  <si>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</si>
  <si>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</si>
  <si>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</si>
  <si>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</si>
  <si>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</si>
  <si>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</si>
  <si>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</si>
  <si>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</si>
  <si>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</si>
  <si>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</si>
  <si>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</si>
  <si>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</si>
  <si>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</si>
  <si>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</si>
  <si>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</si>
  <si>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</si>
  <si>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</si>
  <si>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</si>
  <si>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</si>
  <si>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</si>
  <si>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</si>
  <si>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</si>
  <si>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</si>
  <si>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</si>
  <si>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</si>
  <si>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</si>
  <si>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</si>
  <si>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</si>
  <si>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</si>
  <si>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</si>
  <si>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</si>
  <si>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</si>
  <si>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</si>
  <si>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</si>
  <si>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</si>
  <si>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</si>
  <si>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</si>
  <si>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Любомльський районний суд Волинської області</t>
  </si>
  <si>
    <t>44300.м. Любомль.вул. Ярослава Мудрого 3</t>
  </si>
  <si>
    <t>Доручення судів України / іноземних судів</t>
  </si>
  <si>
    <t xml:space="preserve">Розглянуто справ судом присяжних </t>
  </si>
  <si>
    <t>С.С. Чишій</t>
  </si>
  <si>
    <t>В.М. Ничипорук</t>
  </si>
  <si>
    <t>(03377) 23845</t>
  </si>
  <si>
    <t>(03377) 23533</t>
  </si>
  <si>
    <t>inbox@lb.vl.court.gov.ua</t>
  </si>
  <si>
    <t>24 січня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</si>
</sst>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&amp;LE10B5E8C&amp;C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122</v>
      </c>
      <c r="F6" s="90">
        <v>87</v>
      </c>
      <c r="G6" s="90"/>
      <c r="H6" s="90">
        <v>99</v>
      </c>
      <c r="I6" s="90" t="s">
        <v>180</v>
      </c>
      <c r="J6" s="90">
        <v>23</v>
      </c>
      <c r="K6" s="91">
        <v>6</v>
      </c>
      <c r="L6" s="101">
        <f>E6-F6</f>
        <v>35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345</v>
      </c>
      <c r="F7" s="90">
        <v>345</v>
      </c>
      <c r="G7" s="90"/>
      <c r="H7" s="90">
        <v>340</v>
      </c>
      <c r="I7" s="90">
        <v>314</v>
      </c>
      <c r="J7" s="90">
        <v>5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2</v>
      </c>
      <c r="F8" s="90">
        <v>2</v>
      </c>
      <c r="G8" s="90"/>
      <c r="H8" s="90">
        <v>2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41</v>
      </c>
      <c r="F9" s="90">
        <v>39</v>
      </c>
      <c r="G9" s="90"/>
      <c r="H9" s="90">
        <v>38</v>
      </c>
      <c r="I9" s="90">
        <v>33</v>
      </c>
      <c r="J9" s="90">
        <v>3</v>
      </c>
      <c r="K9" s="91"/>
      <c r="L9" s="101">
        <f>E9-F9</f>
        <v>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3</v>
      </c>
      <c r="F12" s="90"/>
      <c r="G12" s="90"/>
      <c r="H12" s="90">
        <v>1</v>
      </c>
      <c r="I12" s="90"/>
      <c r="J12" s="90">
        <v>2</v>
      </c>
      <c r="K12" s="91"/>
      <c r="L12" s="101">
        <f>E12-F12</f>
        <v>3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514</v>
      </c>
      <c r="F14" s="105">
        <f>SUM(F6:F13)</f>
        <v>474</v>
      </c>
      <c r="G14" s="105">
        <f>SUM(G6:G13)</f>
        <v>0</v>
      </c>
      <c r="H14" s="105">
        <f>SUM(H6:H13)</f>
        <v>481</v>
      </c>
      <c r="I14" s="105">
        <f>SUM(I6:I13)</f>
        <v>348</v>
      </c>
      <c r="J14" s="105">
        <f>SUM(J6:J13)</f>
        <v>33</v>
      </c>
      <c r="K14" s="105">
        <f>SUM(K6:K13)</f>
        <v>6</v>
      </c>
      <c r="L14" s="101">
        <f>E14-F14</f>
        <v>40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120</v>
      </c>
      <c r="F15" s="92">
        <v>116</v>
      </c>
      <c r="G15" s="92">
        <v>2</v>
      </c>
      <c r="H15" s="92">
        <v>117</v>
      </c>
      <c r="I15" s="92">
        <v>104</v>
      </c>
      <c r="J15" s="92">
        <v>3</v>
      </c>
      <c r="K15" s="91"/>
      <c r="L15" s="101">
        <f>E15-F15</f>
        <v>4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129</v>
      </c>
      <c r="F16" s="92">
        <v>104</v>
      </c>
      <c r="G16" s="92">
        <v>2</v>
      </c>
      <c r="H16" s="92">
        <v>87</v>
      </c>
      <c r="I16" s="92">
        <v>62</v>
      </c>
      <c r="J16" s="92">
        <v>42</v>
      </c>
      <c r="K16" s="91"/>
      <c r="L16" s="101">
        <f>E16-F16</f>
        <v>25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145</v>
      </c>
      <c r="F22" s="91">
        <v>119</v>
      </c>
      <c r="G22" s="91">
        <v>2</v>
      </c>
      <c r="H22" s="91">
        <v>100</v>
      </c>
      <c r="I22" s="91">
        <v>62</v>
      </c>
      <c r="J22" s="91">
        <v>45</v>
      </c>
      <c r="K22" s="91"/>
      <c r="L22" s="101">
        <f>E22-F22</f>
        <v>26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31</v>
      </c>
      <c r="F23" s="91">
        <v>28</v>
      </c>
      <c r="G23" s="91"/>
      <c r="H23" s="91">
        <v>31</v>
      </c>
      <c r="I23" s="91">
        <v>27</v>
      </c>
      <c r="J23" s="91"/>
      <c r="K23" s="91"/>
      <c r="L23" s="101">
        <f>E23-F23</f>
        <v>3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520</v>
      </c>
      <c r="F25" s="91">
        <v>487</v>
      </c>
      <c r="G25" s="91"/>
      <c r="H25" s="91">
        <v>494</v>
      </c>
      <c r="I25" s="91">
        <v>471</v>
      </c>
      <c r="J25" s="91">
        <v>26</v>
      </c>
      <c r="K25" s="91"/>
      <c r="L25" s="101">
        <f>E25-F25</f>
        <v>33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537</v>
      </c>
      <c r="F26" s="91">
        <v>473</v>
      </c>
      <c r="G26" s="91"/>
      <c r="H26" s="91">
        <v>437</v>
      </c>
      <c r="I26" s="91">
        <v>390</v>
      </c>
      <c r="J26" s="91">
        <v>100</v>
      </c>
      <c r="K26" s="91"/>
      <c r="L26" s="101">
        <f>E26-F26</f>
        <v>64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53</v>
      </c>
      <c r="F27" s="91">
        <v>52</v>
      </c>
      <c r="G27" s="91"/>
      <c r="H27" s="91">
        <v>53</v>
      </c>
      <c r="I27" s="91">
        <v>52</v>
      </c>
      <c r="J27" s="91"/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54</v>
      </c>
      <c r="F28" s="91">
        <v>52</v>
      </c>
      <c r="G28" s="91"/>
      <c r="H28" s="91">
        <v>47</v>
      </c>
      <c r="I28" s="91">
        <v>43</v>
      </c>
      <c r="J28" s="91">
        <v>7</v>
      </c>
      <c r="K28" s="91"/>
      <c r="L28" s="101">
        <f>E28-F28</f>
        <v>2</v>
      </c>
    </row>
    <row r="29" spans="1:12" ht="15.75" customHeight="1">
      <c r="A29" s="165"/>
      <c r="B29" s="152" t="s">
        <v>34</v>
      </c>
      <c r="C29" s="153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13</v>
      </c>
      <c r="F33" s="91">
        <v>13</v>
      </c>
      <c r="G33" s="91"/>
      <c r="H33" s="91">
        <v>12</v>
      </c>
      <c r="I33" s="91">
        <v>9</v>
      </c>
      <c r="J33" s="91">
        <v>1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3</v>
      </c>
      <c r="F34" s="91">
        <v>2</v>
      </c>
      <c r="G34" s="91"/>
      <c r="H34" s="91">
        <v>1</v>
      </c>
      <c r="I34" s="91"/>
      <c r="J34" s="91">
        <v>2</v>
      </c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692</v>
      </c>
      <c r="F37" s="91">
        <v>620</v>
      </c>
      <c r="G37" s="91"/>
      <c r="H37" s="91">
        <v>556</v>
      </c>
      <c r="I37" s="91">
        <v>471</v>
      </c>
      <c r="J37" s="91">
        <v>136</v>
      </c>
      <c r="K37" s="91"/>
      <c r="L37" s="101">
        <f>E37-F37</f>
        <v>72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1371</v>
      </c>
      <c r="F38" s="91">
        <v>1326</v>
      </c>
      <c r="G38" s="91"/>
      <c r="H38" s="91">
        <v>1307</v>
      </c>
      <c r="I38" s="91" t="s">
        <v>180</v>
      </c>
      <c r="J38" s="91">
        <v>64</v>
      </c>
      <c r="K38" s="91"/>
      <c r="L38" s="101">
        <f>E38-F38</f>
        <v>45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10</v>
      </c>
      <c r="F39" s="91">
        <v>10</v>
      </c>
      <c r="G39" s="91"/>
      <c r="H39" s="91">
        <v>10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30</v>
      </c>
      <c r="F40" s="91">
        <v>28</v>
      </c>
      <c r="G40" s="91"/>
      <c r="H40" s="91">
        <v>30</v>
      </c>
      <c r="I40" s="91">
        <v>26</v>
      </c>
      <c r="J40" s="91"/>
      <c r="K40" s="91"/>
      <c r="L40" s="101">
        <f>E40-F40</f>
        <v>2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1401</v>
      </c>
      <c r="F41" s="91">
        <f aca="true" t="shared" si="0" ref="F41:K41">F38+F40</f>
        <v>1354</v>
      </c>
      <c r="G41" s="91">
        <f t="shared" si="0"/>
        <v>0</v>
      </c>
      <c r="H41" s="91">
        <f t="shared" si="0"/>
        <v>1337</v>
      </c>
      <c r="I41" s="91">
        <f>I40</f>
        <v>26</v>
      </c>
      <c r="J41" s="91">
        <f t="shared" si="0"/>
        <v>64</v>
      </c>
      <c r="K41" s="91">
        <f t="shared" si="0"/>
        <v>0</v>
      </c>
      <c r="L41" s="101">
        <f>E41-F41</f>
        <v>47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2752</v>
      </c>
      <c r="F42" s="91">
        <f aca="true" t="shared" si="1" ref="F42:K42">F14+F22+F37+F41</f>
        <v>2567</v>
      </c>
      <c r="G42" s="91">
        <f t="shared" si="1"/>
        <v>2</v>
      </c>
      <c r="H42" s="91">
        <f t="shared" si="1"/>
        <v>2474</v>
      </c>
      <c r="I42" s="91">
        <f t="shared" si="1"/>
        <v>907</v>
      </c>
      <c r="J42" s="91">
        <f t="shared" si="1"/>
        <v>278</v>
      </c>
      <c r="K42" s="91">
        <f t="shared" si="1"/>
        <v>6</v>
      </c>
      <c r="L42" s="101">
        <f>E42-F42</f>
        <v>185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&amp;LE10B5E8C&amp;CФорма № 1-мзс, Підрозділ: Любомльський районний суд Волинської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5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5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20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/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5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19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12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169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5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23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39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9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7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&amp;LE10B5E8C&amp;CФорма № 1-мзс, Підрозділ: Любомльський районний суд Волинської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100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53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35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9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1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>
        <v>88100</v>
      </c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291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5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37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7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51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144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53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563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129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12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10345197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1380600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1944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25277641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237459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5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445</v>
      </c>
      <c r="F58" s="96">
        <v>23</v>
      </c>
      <c r="G58" s="96">
        <v>8</v>
      </c>
      <c r="H58" s="96">
        <v>3</v>
      </c>
      <c r="I58" s="96">
        <v>2</v>
      </c>
    </row>
    <row r="59" spans="1:9" ht="13.5" customHeight="1">
      <c r="A59" s="266" t="s">
        <v>31</v>
      </c>
      <c r="B59" s="266"/>
      <c r="C59" s="266"/>
      <c r="D59" s="266"/>
      <c r="E59" s="96">
        <v>78</v>
      </c>
      <c r="F59" s="96">
        <v>22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410</v>
      </c>
      <c r="F60" s="96">
        <v>145</v>
      </c>
      <c r="G60" s="96">
        <v>1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1315</v>
      </c>
      <c r="F61" s="96">
        <v>22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&amp;LE10B5E8C&amp;CФорма № 1-мзс, Підрозділ: Любомльський районний суд Волинської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0.02158273381294964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0.18181818181818182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0.9637709388391118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2474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2752</v>
      </c>
    </row>
    <row r="11" spans="1:4" ht="16.5" customHeight="1">
      <c r="A11" s="191" t="s">
        <v>65</v>
      </c>
      <c r="B11" s="193"/>
      <c r="C11" s="14">
        <v>9</v>
      </c>
      <c r="D11" s="94">
        <v>38</v>
      </c>
    </row>
    <row r="12" spans="1:4" ht="16.5" customHeight="1">
      <c r="A12" s="295" t="s">
        <v>110</v>
      </c>
      <c r="B12" s="295"/>
      <c r="C12" s="14">
        <v>10</v>
      </c>
      <c r="D12" s="94">
        <v>41</v>
      </c>
    </row>
    <row r="13" spans="1:4" ht="16.5" customHeight="1">
      <c r="A13" s="295" t="s">
        <v>31</v>
      </c>
      <c r="B13" s="295"/>
      <c r="C13" s="14">
        <v>11</v>
      </c>
      <c r="D13" s="94">
        <v>69</v>
      </c>
    </row>
    <row r="14" spans="1:4" ht="16.5" customHeight="1">
      <c r="A14" s="295" t="s">
        <v>111</v>
      </c>
      <c r="B14" s="295"/>
      <c r="C14" s="14">
        <v>12</v>
      </c>
      <c r="D14" s="94">
        <v>74</v>
      </c>
    </row>
    <row r="15" spans="1:4" ht="16.5" customHeight="1">
      <c r="A15" s="295" t="s">
        <v>115</v>
      </c>
      <c r="B15" s="295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&amp;LE10B5E8C&amp;CФорма № 1-мзс, Підрозділ: Любомльський районний суд Волинської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Letsuk</cp:lastModifiedBy>
  <cp:lastPrinted>2018-03-28T07:45:37Z</cp:lastPrinted>
  <dcterms:created xsi:type="dcterms:W3CDTF">2004-04-20T14:33:35Z</dcterms:created>
  <dcterms:modified xsi:type="dcterms:W3CDTF">2019-02-12T14:29:07Z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E10B5E8C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