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<sst xmlns="http://schemas.openxmlformats.org/spreadsheetml/2006/main" count="267" uniqueCount="200">
  <si>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</si>
  <si>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</si>
  <si>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</si>
  <si>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</si>
  <si>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</si>
  <si>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</si>
  <si>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</si>
  <si>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</si>
  <si>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</si>
  <si>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</si>
  <si>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</si>
  <si>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</si>
  <si>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</si>
  <si>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</si>
  <si>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</si>
  <si>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</si>
  <si>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</si>
  <si>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</si>
  <si>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</si>
  <si>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</si>
  <si>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</si>
  <si>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</si>
  <si>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</si>
  <si>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</si>
  <si>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</si>
  <si>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</si>
  <si>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</si>
  <si>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</si>
  <si>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</si>
  <si>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</si>
  <si>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</si>
  <si>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</si>
  <si>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</si>
  <si>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</si>
  <si>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</si>
  <si>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</si>
  <si>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</si>
  <si>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</si>
  <si>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</si>
  <si>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</si>
  <si>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</si>
  <si>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</si>
  <si>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</si>
  <si>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</si>
  <si>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</si>
  <si>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</si>
  <si>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</si>
  <si>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</si>
  <si>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</si>
  <si>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</si>
  <si>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</si>
  <si>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</si>
  <si>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</si>
  <si>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</si>
  <si>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</si>
  <si>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</si>
  <si>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</si>
  <si>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</si>
  <si>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</si>
  <si>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</si>
  <si>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</si>
  <si>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</si>
  <si>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</si>
  <si>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</si>
  <si>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</si>
  <si>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</si>
  <si>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</si>
  <si>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</si>
  <si>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</si>
  <si>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</si>
  <si>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</si>
  <si>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</si>
  <si>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</si>
  <si>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</si>
  <si>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</si>
  <si>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</si>
  <si>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</si>
  <si>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</si>
  <si>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</si>
  <si>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</si>
  <si>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</si>
  <si>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</si>
  <si>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</si>
  <si>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</si>
  <si>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</si>
  <si>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</si>
  <si>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</si>
  <si>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</si>
  <si>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</si>
  <si>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</si>
  <si>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</si>
  <si>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</si>
  <si>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</si>
  <si>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</si>
  <si>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</si>
  <si>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</si>
  <si>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</si>
  <si>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</si>
  <si>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</si>
  <si>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</si>
  <si>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</si>
  <si>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</si>
  <si>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</si>
  <si>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</si>
  <si>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</si>
  <si>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</si>
  <si>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</si>
  <si>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</si>
  <si>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</si>
  <si>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</si>
  <si>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</si>
  <si>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</si>
  <si>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</si>
  <si>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</si>
  <si>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</si>
  <si>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</si>
  <si>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</si>
  <si>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</si>
  <si>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</si>
  <si>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</si>
  <si>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</si>
  <si>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</si>
  <si>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</si>
  <si>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</si>
  <si>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</si>
  <si>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</si>
  <si>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</si>
  <si>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</si>
  <si>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</si>
  <si>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</si>
  <si>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</si>
  <si>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</si>
  <si>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</si>
  <si>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</si>
  <si>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</si>
  <si>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</si>
  <si>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</si>
  <si>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</si>
  <si>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</si>
  <si>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</si>
  <si>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</si>
  <si>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</si>
  <si>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</si>
  <si>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</si>
  <si>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</si>
  <si>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</si>
  <si>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</si>
  <si>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</si>
  <si>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</si>
  <si>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</si>
  <si>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</si>
  <si>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</si>
  <si>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</si>
  <si>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</si>
  <si>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</si>
  <si>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</si>
  <si>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</si>
  <si>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</si>
  <si>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</si>
  <si>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</si>
  <si>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</si>
  <si>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</si>
  <si>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</si>
  <si>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</si>
  <si>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</si>
  <si>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</si>
  <si>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</si>
  <si>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</si>
  <si>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</si>
  <si>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</si>
  <si>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</si>
  <si>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</si>
  <si>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</si>
  <si>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</si>
  <si>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</si>
  <si>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</si>
  <si>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</si>
  <si>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</si>
  <si>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</si>
  <si>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</si>
  <si>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</si>
  <si>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</si>
  <si>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</si>
  <si>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</si>
  <si>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</si>
  <si>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</si>
  <si>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</si>
  <si>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</si>
  <si>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</si>
  <si>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</si>
  <si>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</si>
  <si>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Любомльський районний суд Волинської області</t>
  </si>
  <si>
    <t>44300.м. Любомль.вул. Ярослава Мудрого 3</t>
  </si>
  <si>
    <t>Доручення судів України / іноземних судів</t>
  </si>
  <si>
    <t xml:space="preserve">Розглянуто справ судом присяжних </t>
  </si>
  <si>
    <t>С.С. Чишій</t>
  </si>
  <si>
    <t>Н.С. Купира</t>
  </si>
  <si>
    <t>(03377) 2-35-33</t>
  </si>
  <si>
    <t>inbox@lb.vl.court.gov.ua</t>
  </si>
  <si>
    <t>6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</si>
</sst>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&amp;LB1B87C87&amp;C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100</v>
      </c>
      <c r="F6" s="90">
        <v>70</v>
      </c>
      <c r="G6" s="90">
        <v>1</v>
      </c>
      <c r="H6" s="90">
        <v>64</v>
      </c>
      <c r="I6" s="90" t="s">
        <v>183</v>
      </c>
      <c r="J6" s="90">
        <v>36</v>
      </c>
      <c r="K6" s="91">
        <v>6</v>
      </c>
      <c r="L6" s="101">
        <f aca="true" t="shared" si="0" ref="L6:L42">E6-F6</f>
        <v>30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207</v>
      </c>
      <c r="F7" s="90">
        <v>207</v>
      </c>
      <c r="G7" s="90"/>
      <c r="H7" s="90">
        <v>207</v>
      </c>
      <c r="I7" s="90">
        <v>180</v>
      </c>
      <c r="J7" s="90"/>
      <c r="K7" s="91"/>
      <c r="L7" s="101">
        <f t="shared" si="0"/>
        <v>0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21</v>
      </c>
      <c r="F9" s="90">
        <v>21</v>
      </c>
      <c r="G9" s="90"/>
      <c r="H9" s="90">
        <v>20</v>
      </c>
      <c r="I9" s="90">
        <v>17</v>
      </c>
      <c r="J9" s="90">
        <v>1</v>
      </c>
      <c r="K9" s="91"/>
      <c r="L9" s="101">
        <f t="shared" si="0"/>
        <v>0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3</v>
      </c>
      <c r="F10" s="90">
        <v>3</v>
      </c>
      <c r="G10" s="90">
        <v>1</v>
      </c>
      <c r="H10" s="90">
        <v>3</v>
      </c>
      <c r="I10" s="90"/>
      <c r="J10" s="90"/>
      <c r="K10" s="91"/>
      <c r="L10" s="101">
        <f t="shared" si="0"/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3</v>
      </c>
      <c r="F12" s="90"/>
      <c r="G12" s="90"/>
      <c r="H12" s="90"/>
      <c r="I12" s="90"/>
      <c r="J12" s="90">
        <v>3</v>
      </c>
      <c r="K12" s="91">
        <v>3</v>
      </c>
      <c r="L12" s="101">
        <f t="shared" si="0"/>
        <v>3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334</v>
      </c>
      <c r="F14" s="105">
        <f t="shared" si="1"/>
        <v>301</v>
      </c>
      <c r="G14" s="105">
        <f t="shared" si="1"/>
        <v>2</v>
      </c>
      <c r="H14" s="105">
        <f t="shared" si="1"/>
        <v>294</v>
      </c>
      <c r="I14" s="105">
        <f t="shared" si="1"/>
        <v>197</v>
      </c>
      <c r="J14" s="105">
        <f t="shared" si="1"/>
        <v>40</v>
      </c>
      <c r="K14" s="105">
        <f t="shared" si="1"/>
        <v>9</v>
      </c>
      <c r="L14" s="101">
        <f t="shared" si="0"/>
        <v>33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46</v>
      </c>
      <c r="F15" s="92">
        <v>43</v>
      </c>
      <c r="G15" s="92">
        <v>1</v>
      </c>
      <c r="H15" s="92">
        <v>46</v>
      </c>
      <c r="I15" s="92">
        <v>40</v>
      </c>
      <c r="J15" s="92"/>
      <c r="K15" s="91"/>
      <c r="L15" s="101">
        <f t="shared" si="0"/>
        <v>3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53</v>
      </c>
      <c r="F16" s="92">
        <v>40</v>
      </c>
      <c r="G16" s="92">
        <v>1</v>
      </c>
      <c r="H16" s="92">
        <v>47</v>
      </c>
      <c r="I16" s="92">
        <v>17</v>
      </c>
      <c r="J16" s="92">
        <v>6</v>
      </c>
      <c r="K16" s="91"/>
      <c r="L16" s="101">
        <f t="shared" si="0"/>
        <v>13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 t="shared" si="0"/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60</v>
      </c>
      <c r="F22" s="91">
        <v>46</v>
      </c>
      <c r="G22" s="91">
        <v>1</v>
      </c>
      <c r="H22" s="91">
        <v>54</v>
      </c>
      <c r="I22" s="91">
        <v>18</v>
      </c>
      <c r="J22" s="91">
        <v>6</v>
      </c>
      <c r="K22" s="91"/>
      <c r="L22" s="101">
        <f t="shared" si="0"/>
        <v>14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2</v>
      </c>
      <c r="F23" s="91">
        <v>2</v>
      </c>
      <c r="G23" s="91"/>
      <c r="H23" s="91">
        <v>2</v>
      </c>
      <c r="I23" s="91">
        <v>2</v>
      </c>
      <c r="J23" s="91"/>
      <c r="K23" s="91"/>
      <c r="L23" s="101">
        <f t="shared" si="0"/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3</v>
      </c>
      <c r="F24" s="91">
        <v>3</v>
      </c>
      <c r="G24" s="91"/>
      <c r="H24" s="91">
        <v>3</v>
      </c>
      <c r="I24" s="91">
        <v>2</v>
      </c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245</v>
      </c>
      <c r="F25" s="91">
        <v>227</v>
      </c>
      <c r="G25" s="91">
        <v>1</v>
      </c>
      <c r="H25" s="91">
        <v>231</v>
      </c>
      <c r="I25" s="91">
        <v>212</v>
      </c>
      <c r="J25" s="91">
        <v>14</v>
      </c>
      <c r="K25" s="91"/>
      <c r="L25" s="101">
        <f t="shared" si="0"/>
        <v>18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272</v>
      </c>
      <c r="F26" s="91">
        <v>212</v>
      </c>
      <c r="G26" s="91">
        <v>1</v>
      </c>
      <c r="H26" s="91">
        <v>220</v>
      </c>
      <c r="I26" s="91">
        <v>190</v>
      </c>
      <c r="J26" s="91">
        <v>52</v>
      </c>
      <c r="K26" s="91">
        <v>4</v>
      </c>
      <c r="L26" s="101">
        <f t="shared" si="0"/>
        <v>60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34</v>
      </c>
      <c r="F27" s="91">
        <v>34</v>
      </c>
      <c r="G27" s="91"/>
      <c r="H27" s="91">
        <v>34</v>
      </c>
      <c r="I27" s="91">
        <v>25</v>
      </c>
      <c r="J27" s="91"/>
      <c r="K27" s="91"/>
      <c r="L27" s="101">
        <f t="shared" si="0"/>
        <v>0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27</v>
      </c>
      <c r="F28" s="91">
        <v>25</v>
      </c>
      <c r="G28" s="91"/>
      <c r="H28" s="91">
        <v>19</v>
      </c>
      <c r="I28" s="91">
        <v>17</v>
      </c>
      <c r="J28" s="91">
        <v>8</v>
      </c>
      <c r="K28" s="91"/>
      <c r="L28" s="101">
        <f t="shared" si="0"/>
        <v>2</v>
      </c>
    </row>
    <row r="29" spans="1:12" ht="15.75" customHeight="1">
      <c r="A29" s="154"/>
      <c r="B29" s="151" t="s">
        <v>36</v>
      </c>
      <c r="C29" s="152"/>
      <c r="D29" s="43">
        <v>24</v>
      </c>
      <c r="E29" s="91"/>
      <c r="F29" s="91"/>
      <c r="G29" s="91"/>
      <c r="H29" s="91"/>
      <c r="I29" s="91"/>
      <c r="J29" s="91"/>
      <c r="K29" s="91"/>
      <c r="L29" s="101">
        <f t="shared" si="0"/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 t="shared" si="0"/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1</v>
      </c>
      <c r="F32" s="91"/>
      <c r="G32" s="91"/>
      <c r="H32" s="91">
        <v>1</v>
      </c>
      <c r="I32" s="91">
        <v>1</v>
      </c>
      <c r="J32" s="91"/>
      <c r="K32" s="91"/>
      <c r="L32" s="101">
        <f t="shared" si="0"/>
        <v>1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9</v>
      </c>
      <c r="F33" s="91">
        <v>9</v>
      </c>
      <c r="G33" s="91"/>
      <c r="H33" s="91">
        <v>9</v>
      </c>
      <c r="I33" s="91">
        <v>4</v>
      </c>
      <c r="J33" s="91"/>
      <c r="K33" s="91"/>
      <c r="L33" s="101">
        <f t="shared" si="0"/>
        <v>0</v>
      </c>
    </row>
    <row r="34" spans="1:12" ht="39" customHeight="1">
      <c r="A34" s="154"/>
      <c r="B34" s="151" t="s">
        <v>154</v>
      </c>
      <c r="C34" s="152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>
        <f t="shared" si="0"/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8</v>
      </c>
      <c r="F35" s="91">
        <v>8</v>
      </c>
      <c r="G35" s="91"/>
      <c r="H35" s="91">
        <v>6</v>
      </c>
      <c r="I35" s="91">
        <v>3</v>
      </c>
      <c r="J35" s="91">
        <v>2</v>
      </c>
      <c r="K35" s="91"/>
      <c r="L35" s="101">
        <f t="shared" si="0"/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366</v>
      </c>
      <c r="F37" s="91">
        <v>300</v>
      </c>
      <c r="G37" s="91">
        <v>1</v>
      </c>
      <c r="H37" s="91">
        <v>290</v>
      </c>
      <c r="I37" s="91">
        <v>219</v>
      </c>
      <c r="J37" s="91">
        <v>76</v>
      </c>
      <c r="K37" s="91">
        <v>4</v>
      </c>
      <c r="L37" s="101">
        <f t="shared" si="0"/>
        <v>66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1039</v>
      </c>
      <c r="F38" s="91">
        <v>995</v>
      </c>
      <c r="G38" s="91"/>
      <c r="H38" s="91">
        <v>986</v>
      </c>
      <c r="I38" s="91" t="s">
        <v>183</v>
      </c>
      <c r="J38" s="91">
        <v>53</v>
      </c>
      <c r="K38" s="91"/>
      <c r="L38" s="101">
        <f t="shared" si="0"/>
        <v>44</v>
      </c>
    </row>
    <row r="39" spans="1:12" ht="16.5" customHeight="1">
      <c r="A39" s="157"/>
      <c r="B39" s="155" t="s">
        <v>53</v>
      </c>
      <c r="C39" s="156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 t="shared" si="0"/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13</v>
      </c>
      <c r="F40" s="91">
        <v>13</v>
      </c>
      <c r="G40" s="91"/>
      <c r="H40" s="91">
        <v>5</v>
      </c>
      <c r="I40" s="91">
        <v>4</v>
      </c>
      <c r="J40" s="91">
        <v>8</v>
      </c>
      <c r="K40" s="91"/>
      <c r="L40" s="101">
        <f t="shared" si="0"/>
        <v>0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1052</v>
      </c>
      <c r="F41" s="91">
        <f aca="true" t="shared" si="2" ref="F41:K41">F38+F40</f>
        <v>1008</v>
      </c>
      <c r="G41" s="91">
        <f t="shared" si="2"/>
        <v>0</v>
      </c>
      <c r="H41" s="91">
        <f t="shared" si="2"/>
        <v>991</v>
      </c>
      <c r="I41" s="91">
        <f>I40</f>
        <v>4</v>
      </c>
      <c r="J41" s="91">
        <f t="shared" si="2"/>
        <v>61</v>
      </c>
      <c r="K41" s="91">
        <f t="shared" si="2"/>
        <v>0</v>
      </c>
      <c r="L41" s="101">
        <f t="shared" si="0"/>
        <v>44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1812</v>
      </c>
      <c r="F42" s="91">
        <f aca="true" t="shared" si="3" ref="F42:K42">F14+F22+F37+F41</f>
        <v>1655</v>
      </c>
      <c r="G42" s="91">
        <f t="shared" si="3"/>
        <v>4</v>
      </c>
      <c r="H42" s="91">
        <f t="shared" si="3"/>
        <v>1629</v>
      </c>
      <c r="I42" s="91">
        <f t="shared" si="3"/>
        <v>438</v>
      </c>
      <c r="J42" s="91">
        <f t="shared" si="3"/>
        <v>183</v>
      </c>
      <c r="K42" s="91">
        <f t="shared" si="3"/>
        <v>13</v>
      </c>
      <c r="L42" s="101">
        <f t="shared" si="0"/>
        <v>157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5905511811023623" right="0.1968503937007874" top="0.7480314960629921" bottom="0.7086614173228347" header="0.2362204724409449" footer="0.2755905511811024"/>
  <pageSetup firstPageNumber="2" useFirstPageNumber="1" horizontalDpi="600" verticalDpi="600" orientation="portrait" paperSize="9" scale="75" r:id="rId1"/>
  <headerFooter alignWithMargins="0">
    <oddFooter>&amp;LB1B87C87&amp;CФорма № 1-мзс, Підрозділ: Любомльський районний 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7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7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32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/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/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12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2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1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2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3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4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20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3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1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3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9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141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3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3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4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1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23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11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11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/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1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9055118110236221" right="0.31496062992125984" top="0.7480314960629921" bottom="0.5511811023622047" header="0.31496062992125984" footer="0.31496062992125984"/>
  <pageSetup firstPageNumber="3" useFirstPageNumber="1" horizontalDpi="600" verticalDpi="600" orientation="portrait" paperSize="9" scale="95" r:id="rId1"/>
  <headerFooter>
    <oddFooter>&amp;LB1B87C87&amp;CФорма № 1-мзс, Підрозділ: Любомльський районний суд Волинської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64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47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16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15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/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2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1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73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5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4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1</v>
      </c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22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6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56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4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19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63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253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113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4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10654571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1534387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3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1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29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3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1629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14041600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176893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5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286</v>
      </c>
      <c r="F58" s="96">
        <v>6</v>
      </c>
      <c r="G58" s="96">
        <v>1</v>
      </c>
      <c r="H58" s="96"/>
      <c r="I58" s="96">
        <v>1</v>
      </c>
    </row>
    <row r="59" spans="1:9" ht="13.5" customHeight="1">
      <c r="A59" s="254" t="s">
        <v>33</v>
      </c>
      <c r="B59" s="254"/>
      <c r="C59" s="254"/>
      <c r="D59" s="254"/>
      <c r="E59" s="96">
        <v>50</v>
      </c>
      <c r="F59" s="96">
        <v>4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247</v>
      </c>
      <c r="F60" s="96">
        <v>42</v>
      </c>
      <c r="G60" s="96">
        <v>1</v>
      </c>
      <c r="H60" s="96"/>
      <c r="I60" s="96"/>
    </row>
    <row r="61" spans="1:9" ht="13.5" customHeight="1">
      <c r="A61" s="181" t="s">
        <v>118</v>
      </c>
      <c r="B61" s="181"/>
      <c r="C61" s="181"/>
      <c r="D61" s="181"/>
      <c r="E61" s="96">
        <v>989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7874015748031497" right="0.1968503937007874" top="0.7874015748031497" bottom="0.7874015748031497" header="0.3937007874015748" footer="0.3937007874015748"/>
  <pageSetup firstPageNumber="4" useFirstPageNumber="1" horizontalDpi="600" verticalDpi="600" orientation="portrait" paperSize="9" scale="75" r:id="rId1"/>
  <headerFooter alignWithMargins="0">
    <oddFooter>&amp;LB1B87C87&amp;CФорма № 1-мзс, Підрозділ: Любомльський районний 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3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0.07103825136612021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0.225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0.05263157894736842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0.9842900302114803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543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604</v>
      </c>
    </row>
    <row r="11" spans="1:4" ht="16.5" customHeight="1">
      <c r="A11" s="206" t="s">
        <v>68</v>
      </c>
      <c r="B11" s="208"/>
      <c r="C11" s="14">
        <v>9</v>
      </c>
      <c r="D11" s="94">
        <v>21</v>
      </c>
    </row>
    <row r="12" spans="1:4" ht="16.5" customHeight="1">
      <c r="A12" s="299" t="s">
        <v>113</v>
      </c>
      <c r="B12" s="299"/>
      <c r="C12" s="14">
        <v>10</v>
      </c>
      <c r="D12" s="94">
        <v>17</v>
      </c>
    </row>
    <row r="13" spans="1:4" ht="16.5" customHeight="1">
      <c r="A13" s="299" t="s">
        <v>33</v>
      </c>
      <c r="B13" s="299"/>
      <c r="C13" s="14">
        <v>11</v>
      </c>
      <c r="D13" s="94">
        <v>40</v>
      </c>
    </row>
    <row r="14" spans="1:4" ht="16.5" customHeight="1">
      <c r="A14" s="299" t="s">
        <v>114</v>
      </c>
      <c r="B14" s="299"/>
      <c r="C14" s="14">
        <v>12</v>
      </c>
      <c r="D14" s="94">
        <v>53</v>
      </c>
    </row>
    <row r="15" spans="1:4" ht="16.5" customHeight="1">
      <c r="A15" s="299" t="s">
        <v>118</v>
      </c>
      <c r="B15" s="299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197</v>
      </c>
      <c r="D24" s="302"/>
    </row>
    <row r="25" spans="1:4" ht="12.75">
      <c r="A25" s="68" t="s">
        <v>111</v>
      </c>
      <c r="B25" s="89"/>
      <c r="C25" s="302" t="s">
        <v>198</v>
      </c>
      <c r="D25" s="302"/>
    </row>
    <row r="26" ht="15.75" customHeight="1"/>
    <row r="27" spans="3:4" ht="12.75" customHeight="1">
      <c r="C27" s="298" t="s">
        <v>199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7086614173228347" right="0.31496062992125984" top="0.9448818897637796" bottom="0.7480314960629921" header="0.31496062992125984" footer="0.31496062992125984"/>
  <pageSetup firstPageNumber="5" useFirstPageNumber="1" horizontalDpi="600" verticalDpi="600" orientation="portrait" paperSize="9" r:id="rId1"/>
  <headerFooter>
    <oddFooter>&amp;LB1B87C87&amp;CФорма № 1-мзс, Підрозділ: Любомльський районний суд Волинської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2017-07-26T13:50:51Z</cp:lastPrinted>
  <dcterms:created xsi:type="dcterms:W3CDTF">2004-04-20T14:33:35Z</dcterms:created>
  <dcterms:modified xsi:type="dcterms:W3CDTF">2017-07-26T13:52:18Z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B1B87C87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